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<sst xmlns="http://schemas.openxmlformats.org/spreadsheetml/2006/main" count="100" uniqueCount="65">
  <si>
    <t>1. Välitön ansio</t>
  </si>
  <si>
    <t xml:space="preserve">  josta 1.1 koulutusajan palkat</t>
  </si>
  <si>
    <t>2. Tulospalkkiot, lomarahat ym.</t>
  </si>
  <si>
    <t>2.1. Tulospalkkio</t>
  </si>
  <si>
    <t>2.2. Lomaraha</t>
  </si>
  <si>
    <t>2.3 .Palvelusvuosikorvaus</t>
  </si>
  <si>
    <t>2.4. Varallaolokorvaus, luottamusmieskorvaus ymv.</t>
  </si>
  <si>
    <t xml:space="preserve">3. Henkilöstörahastot </t>
  </si>
  <si>
    <t>4. Vapaapäivien palkat</t>
  </si>
  <si>
    <t>4.1.1 Loma-ajan palkat</t>
  </si>
  <si>
    <t xml:space="preserve">   1.2. Koulutyön keskeytysajan palkat</t>
  </si>
  <si>
    <t>4.2. Lomakorvaukset</t>
  </si>
  <si>
    <t>4.3. Arkipyhien palkat</t>
  </si>
  <si>
    <t>4.4. Työajan lyhennysvapaan palkat</t>
  </si>
  <si>
    <t>4.5. Varallaolo- ja vuorovapaat</t>
  </si>
  <si>
    <t>4.6. Muut vapaapäivien palkat</t>
  </si>
  <si>
    <t>5. Luontoisedut</t>
  </si>
  <si>
    <t>5.1. Ateriaedun kustannukset</t>
  </si>
  <si>
    <t>5.2. Autoedun kustannukset</t>
  </si>
  <si>
    <t>5.3. Asumisen tukeminen</t>
  </si>
  <si>
    <t>5.4. Muut etuudet</t>
  </si>
  <si>
    <t>5.5. Yritystuotteet ja muut henkilöstöetuudet</t>
  </si>
  <si>
    <t>6. Sosiaaliturvan kustannukset</t>
  </si>
  <si>
    <t>6.1 Varsinaisen sosiaaliturvan kustannukset</t>
  </si>
  <si>
    <t>Lakisääteiset sosiaalivakuutusmaksut</t>
  </si>
  <si>
    <t>6.1.1. Työeläkemaksut</t>
  </si>
  <si>
    <t>6.1.2. Sosiaaliturvamaksu</t>
  </si>
  <si>
    <t>6.1.3. Työttömyysvakuutusmaksu</t>
  </si>
  <si>
    <t>6.1.4. Tapaturmavakuutusmaksu</t>
  </si>
  <si>
    <t>Sopimusvaraiset ja vapaaehtoiset sos.vak.maksut</t>
  </si>
  <si>
    <t>6.1.5. Lisäeläkemaksut</t>
  </si>
  <si>
    <t>6.1.6. Ryhmähenkivakuutusmaksu</t>
  </si>
  <si>
    <t>6.1.7. Vapaa-ajan vakuutus- ja vastuuvakuutusmaksut</t>
  </si>
  <si>
    <t>6.2 Tapauskohtaisen sosiaaliturvan kustannukset</t>
  </si>
  <si>
    <t>6.2.1. Sairausajan palkat (netto)</t>
  </si>
  <si>
    <t>6.2.2. Lapsen syntymään ja hoitoon liittyvät palkat (netto)</t>
  </si>
  <si>
    <t>- sairausajan palkkojen palautukset</t>
  </si>
  <si>
    <t>6.2.3. Työterveyshuolto (netto)</t>
  </si>
  <si>
    <t>6.2.4. Työsuhteen päättymisestä johtuva korvaus</t>
  </si>
  <si>
    <t>7. Työpaikkakoulutus</t>
  </si>
  <si>
    <t>8. Muut työvoimakustannukset</t>
  </si>
  <si>
    <t>8.1. Työ- ja suojavaatteet</t>
  </si>
  <si>
    <t>8.2. Rekrytointikustannukset</t>
  </si>
  <si>
    <t>8.3. Muut työvoimakustannukset</t>
  </si>
  <si>
    <t>9. Työnantajatuet</t>
  </si>
  <si>
    <t>9.1. Työllistämistuki</t>
  </si>
  <si>
    <t>9.2. Koulutuskorvaus</t>
  </si>
  <si>
    <t>10. Kokonaistyövoimakustannukset</t>
  </si>
  <si>
    <t>11. Rahapalkka = 1+2+4+6.2.1+6.2.2+6.2.4</t>
  </si>
  <si>
    <t>Yksityinen sektori</t>
  </si>
  <si>
    <t>Yhteensä</t>
  </si>
  <si>
    <t>Jalostus</t>
  </si>
  <si>
    <t>Palvelut</t>
  </si>
  <si>
    <t>-</t>
  </si>
  <si>
    <t>Kuntasektori</t>
  </si>
  <si>
    <t>Kunnat</t>
  </si>
  <si>
    <t>Valtio</t>
  </si>
  <si>
    <t>Kaikki</t>
  </si>
  <si>
    <t>yhteensä</t>
  </si>
  <si>
    <t>Kuntayht.</t>
  </si>
  <si>
    <t>-0,1</t>
  </si>
  <si>
    <t>.</t>
  </si>
  <si>
    <t>-0,4</t>
  </si>
  <si>
    <t>Työvoimakustannusten rakenne sektoreittain vuonna 2004 (koko henkilöstö, osuus kokonaistyövoimakustannuksista, %)</t>
  </si>
  <si>
    <t xml:space="preserve">Kustannuserä                     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</si>
</sst>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 quotePrefix="1">
      <alignment/>
    </xf>
    <xf numFmtId="164" fontId="1" fillId="0" borderId="0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1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5" xfId="0" applyNumberFormat="1" applyFont="1" applyBorder="1" applyAlignment="1" quotePrefix="1">
      <alignment horizontal="right"/>
    </xf>
    <xf numFmtId="164" fontId="1" fillId="0" borderId="2" xfId="0" applyNumberFormat="1" applyFont="1" applyBorder="1" applyAlignment="1">
      <alignment horizontal="right"/>
    </xf>
    <xf numFmtId="164" fontId="0" fillId="0" borderId="5" xfId="0" applyNumberFormat="1" applyBorder="1" applyAlignment="1" quotePrefix="1">
      <alignment horizontal="right"/>
    </xf>
    <xf numFmtId="164" fontId="0" fillId="0" borderId="5" xfId="0" applyNumberFormat="1" applyBorder="1" applyAlignment="1">
      <alignment horizontal="right"/>
    </xf>
    <xf numFmtId="1" fontId="1" fillId="0" borderId="5" xfId="0" applyNumberFormat="1" applyFont="1" applyBorder="1" applyAlignment="1" quotePrefix="1">
      <alignment horizontal="right"/>
    </xf>
    <xf numFmtId="0" fontId="0" fillId="0" borderId="7" xfId="0" applyBorder="1" applyAlignment="1">
      <alignment/>
    </xf>
    <xf numFmtId="164" fontId="1" fillId="0" borderId="1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164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 quotePrefix="1">
      <alignment horizontal="right"/>
    </xf>
    <xf numFmtId="164" fontId="0" fillId="0" borderId="1" xfId="0" applyNumberFormat="1" applyBorder="1" applyAlignment="1" quotePrefix="1">
      <alignment horizontal="right"/>
    </xf>
    <xf numFmtId="164" fontId="0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4" xfId="0" applyNumberFormat="1" applyFont="1" applyBorder="1" applyAlignment="1" quotePrefix="1">
      <alignment horizontal="right"/>
    </xf>
    <xf numFmtId="164" fontId="0" fillId="0" borderId="0" xfId="0" applyNumberFormat="1" applyFont="1" applyBorder="1" applyAlignment="1" quotePrefix="1">
      <alignment horizontal="right"/>
    </xf>
    <xf numFmtId="164" fontId="0" fillId="0" borderId="1" xfId="0" applyNumberFormat="1" applyFont="1" applyBorder="1" applyAlignment="1" quotePrefix="1">
      <alignment horizontal="right"/>
    </xf>
    <xf numFmtId="164" fontId="1" fillId="0" borderId="1" xfId="0" applyNumberFormat="1" applyFont="1" applyBorder="1" applyAlignment="1" quotePrefix="1">
      <alignment horizontal="right"/>
    </xf>
    <xf numFmtId="164" fontId="1" fillId="0" borderId="4" xfId="0" applyNumberFormat="1" applyFont="1" applyBorder="1" applyAlignment="1" quotePrefix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/>
    </xf>
    <xf numFmtId="164" fontId="1" fillId="0" borderId="2" xfId="0" applyNumberFormat="1" applyFont="1" applyBorder="1" applyAlignment="1" quotePrefix="1">
      <alignment horizontal="right"/>
    </xf>
    <xf numFmtId="0" fontId="0" fillId="0" borderId="6" xfId="0" applyBorder="1" applyAlignment="1">
      <alignment/>
    </xf>
    <xf numFmtId="164" fontId="0" fillId="0" borderId="5" xfId="0" applyNumberFormat="1" applyFont="1" applyBorder="1" applyAlignment="1" quotePrefix="1">
      <alignment horizontal="right"/>
    </xf>
    <xf numFmtId="164" fontId="1" fillId="0" borderId="6" xfId="0" applyNumberFormat="1" applyFont="1" applyBorder="1" applyAlignment="1" quotePrefix="1">
      <alignment horizontal="right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1" fillId="0" borderId="0" xfId="0" applyNumberFormat="1" applyFont="1" applyBorder="1" applyAlignment="1" quotePrefix="1">
      <alignment horizontal="right"/>
    </xf>
    <xf numFmtId="0" fontId="1" fillId="0" borderId="9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164" fontId="0" fillId="0" borderId="5" xfId="0" applyNumberFormat="1" applyFont="1" applyBorder="1" applyAlignment="1" quotePrefix="1">
      <alignment/>
    </xf>
    <xf numFmtId="0" fontId="0" fillId="0" borderId="5" xfId="0" applyFont="1" applyBorder="1" applyAlignment="1">
      <alignment/>
    </xf>
    <xf numFmtId="164" fontId="0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4" xfId="0" applyNumberFormat="1" applyBorder="1" applyAlignment="1" quotePrefix="1">
      <alignment horizontal="right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tabSelected="1" workbookViewId="0" topLeftCell="A1">
      <selection activeCell="B2" sqref="B2"/>
    </sheetView>
  </sheetViews>
  <sheetFormatPr defaultColWidth="9.140625" defaultRowHeight="12.75"/>
  <cols>
    <col min="6" max="6" width="11.140625" style="0" customWidth="1"/>
    <col min="12" max="12" width="8.421875" style="0" customWidth="1"/>
  </cols>
  <sheetData>
    <row r="2" ht="12.75">
      <c r="B2" s="59" t="s">
        <v>63</v>
      </c>
    </row>
    <row r="3" spans="2:14" ht="12.75">
      <c r="B3" s="5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14" ht="12.75">
      <c r="B4" s="53"/>
      <c r="C4" s="5"/>
      <c r="F4" s="24"/>
      <c r="G4" s="62" t="s">
        <v>49</v>
      </c>
      <c r="H4" s="63"/>
      <c r="I4" s="64"/>
      <c r="J4" s="62" t="s">
        <v>54</v>
      </c>
      <c r="K4" s="63"/>
      <c r="L4" s="64"/>
      <c r="M4" s="61" t="s">
        <v>56</v>
      </c>
      <c r="N4" s="61" t="s">
        <v>57</v>
      </c>
    </row>
    <row r="5" spans="2:14" ht="12.75">
      <c r="B5" s="54" t="s">
        <v>64</v>
      </c>
      <c r="C5" s="20"/>
      <c r="D5" s="20"/>
      <c r="E5" s="20"/>
      <c r="F5" s="25"/>
      <c r="G5" s="27" t="s">
        <v>50</v>
      </c>
      <c r="H5" s="20" t="s">
        <v>51</v>
      </c>
      <c r="I5" s="25" t="s">
        <v>52</v>
      </c>
      <c r="J5" s="27" t="s">
        <v>50</v>
      </c>
      <c r="K5" s="20" t="s">
        <v>55</v>
      </c>
      <c r="L5" s="25" t="s">
        <v>59</v>
      </c>
      <c r="M5" s="47"/>
      <c r="N5" s="47" t="s">
        <v>58</v>
      </c>
    </row>
    <row r="6" spans="2:14" ht="12.75">
      <c r="B6" s="55" t="s">
        <v>0</v>
      </c>
      <c r="F6" s="26"/>
      <c r="G6" s="7">
        <f aca="true" t="shared" si="0" ref="G6:L6">G54-G8-G14-G40-G41-G44</f>
        <v>59.31266262420899</v>
      </c>
      <c r="H6" s="9">
        <f t="shared" si="0"/>
        <v>57.23462792580051</v>
      </c>
      <c r="I6" s="2">
        <f t="shared" si="0"/>
        <v>61.07972442102864</v>
      </c>
      <c r="J6" s="7">
        <f t="shared" si="0"/>
        <v>57.925074504887995</v>
      </c>
      <c r="K6" s="50">
        <f t="shared" si="0"/>
        <v>57.51609301400749</v>
      </c>
      <c r="L6" s="21">
        <f t="shared" si="0"/>
        <v>59.18935647724743</v>
      </c>
      <c r="M6" s="11">
        <f>M54-M8-M14-M40-M41</f>
        <v>60.21968923128221</v>
      </c>
      <c r="N6" s="2">
        <f>N54-N8-N14-N40-N41-N44</f>
        <v>58.891932273894774</v>
      </c>
    </row>
    <row r="7" spans="2:14" ht="12.75">
      <c r="B7" s="12" t="s">
        <v>1</v>
      </c>
      <c r="F7" s="26"/>
      <c r="G7" s="28">
        <v>0.25022721236054457</v>
      </c>
      <c r="H7" s="29">
        <v>0.1972452759146641</v>
      </c>
      <c r="I7" s="30">
        <v>0.2952805292694228</v>
      </c>
      <c r="J7" s="33">
        <v>0.33698894147296415</v>
      </c>
      <c r="K7" s="29">
        <v>0.26058926090665635</v>
      </c>
      <c r="L7" s="38">
        <v>0.6275656774918594</v>
      </c>
      <c r="M7" s="10">
        <v>0.8340206524075487</v>
      </c>
      <c r="N7" s="30">
        <v>0.3279061508105989</v>
      </c>
    </row>
    <row r="8" spans="2:14" ht="12.75">
      <c r="B8" s="11" t="s">
        <v>2</v>
      </c>
      <c r="F8" s="26"/>
      <c r="G8" s="7">
        <f aca="true" t="shared" si="1" ref="G8:M8">SUM(G9:G12)</f>
        <v>6.971395526488132</v>
      </c>
      <c r="H8" s="8">
        <f t="shared" si="1"/>
        <v>8.710741663173756</v>
      </c>
      <c r="I8" s="2">
        <f t="shared" si="1"/>
        <v>5.492338361592391</v>
      </c>
      <c r="J8" s="7">
        <f t="shared" si="1"/>
        <v>3.717187265928097</v>
      </c>
      <c r="K8" s="9">
        <f t="shared" si="1"/>
        <v>3.6983799513813693</v>
      </c>
      <c r="L8" s="21">
        <f t="shared" si="1"/>
        <v>3.7736564365728666</v>
      </c>
      <c r="M8" s="11">
        <f t="shared" si="1"/>
        <v>4.499321731906944</v>
      </c>
      <c r="N8" s="2">
        <f>SUM(N9:N13)</f>
        <v>6.024644360341016</v>
      </c>
    </row>
    <row r="9" spans="2:14" ht="12.75">
      <c r="B9" s="12" t="s">
        <v>3</v>
      </c>
      <c r="F9" s="26"/>
      <c r="G9" s="28">
        <v>3.278597473594811</v>
      </c>
      <c r="H9" s="29">
        <v>4.7963899003402775</v>
      </c>
      <c r="I9" s="30">
        <v>1.9879390380748356</v>
      </c>
      <c r="J9" s="33">
        <v>0.11144720986500138</v>
      </c>
      <c r="K9" s="29">
        <v>0.1265499578146408</v>
      </c>
      <c r="L9" s="38">
        <v>0.07442495822346713</v>
      </c>
      <c r="M9" s="10">
        <v>0.180934258675393</v>
      </c>
      <c r="N9" s="30">
        <v>2.1956111657847104</v>
      </c>
    </row>
    <row r="10" spans="2:14" ht="12.75">
      <c r="B10" s="12" t="s">
        <v>4</v>
      </c>
      <c r="F10" s="26"/>
      <c r="G10" s="28">
        <v>3.2380166058443884</v>
      </c>
      <c r="H10" s="29">
        <v>3.194462973558289</v>
      </c>
      <c r="I10" s="30">
        <v>3.275052541666078</v>
      </c>
      <c r="J10" s="33">
        <v>3.4310104256184455</v>
      </c>
      <c r="K10" s="29">
        <v>3.386098028621786</v>
      </c>
      <c r="L10" s="38">
        <v>3.549319019715927</v>
      </c>
      <c r="M10" s="10">
        <v>3.7507591528546547</v>
      </c>
      <c r="N10" s="30">
        <v>3.3312833160970063</v>
      </c>
    </row>
    <row r="11" spans="2:14" ht="12.75">
      <c r="B11" s="12" t="s">
        <v>5</v>
      </c>
      <c r="F11" s="26"/>
      <c r="G11" s="28">
        <v>0.2629776454144281</v>
      </c>
      <c r="H11" s="29">
        <v>0.471398673627174</v>
      </c>
      <c r="I11" s="30">
        <v>0.08574632348766602</v>
      </c>
      <c r="J11" s="39" t="s">
        <v>53</v>
      </c>
      <c r="K11" s="40" t="s">
        <v>53</v>
      </c>
      <c r="L11" s="41" t="s">
        <v>53</v>
      </c>
      <c r="M11" s="10">
        <v>0.4163581198739358</v>
      </c>
      <c r="N11" s="30">
        <v>0.20489108551728802</v>
      </c>
    </row>
    <row r="12" spans="2:14" ht="12.75">
      <c r="B12" s="12" t="s">
        <v>6</v>
      </c>
      <c r="F12" s="26"/>
      <c r="G12" s="28">
        <v>0.1918038016345056</v>
      </c>
      <c r="H12" s="29">
        <v>0.2484901156480165</v>
      </c>
      <c r="I12" s="30">
        <v>0.1436004583638111</v>
      </c>
      <c r="J12" s="33">
        <v>0.17472963044465</v>
      </c>
      <c r="K12" s="51">
        <v>0.18573196494494285</v>
      </c>
      <c r="L12" s="1">
        <v>0.1499124586334728</v>
      </c>
      <c r="M12" s="10">
        <v>0.15127020050296075</v>
      </c>
      <c r="N12" s="30">
        <v>0.18324191329922693</v>
      </c>
    </row>
    <row r="13" spans="2:14" ht="12.75">
      <c r="B13" s="11" t="s">
        <v>7</v>
      </c>
      <c r="F13" s="26"/>
      <c r="G13" s="7">
        <v>0.16692856282657206</v>
      </c>
      <c r="H13" s="9">
        <v>0.09809536669205733</v>
      </c>
      <c r="I13" s="2">
        <v>0.22546103648326854</v>
      </c>
      <c r="J13" s="39" t="s">
        <v>53</v>
      </c>
      <c r="K13" s="52" t="s">
        <v>53</v>
      </c>
      <c r="L13" s="42" t="s">
        <v>53</v>
      </c>
      <c r="M13" s="15" t="s">
        <v>53</v>
      </c>
      <c r="N13" s="2">
        <v>0.10961687964278345</v>
      </c>
    </row>
    <row r="14" spans="2:14" ht="12.75">
      <c r="B14" s="11" t="s">
        <v>8</v>
      </c>
      <c r="F14" s="26"/>
      <c r="G14" s="7">
        <f aca="true" t="shared" si="2" ref="G14:N14">SUM(G15:G21)</f>
        <v>10.377514874328831</v>
      </c>
      <c r="H14" s="9">
        <f t="shared" si="2"/>
        <v>10.601666617331484</v>
      </c>
      <c r="I14" s="2">
        <f t="shared" si="2"/>
        <v>10.186906901298407</v>
      </c>
      <c r="J14" s="43">
        <f t="shared" si="2"/>
        <v>12.503115019508527</v>
      </c>
      <c r="K14" s="9">
        <f t="shared" si="2"/>
        <v>12.469097698647643</v>
      </c>
      <c r="L14" s="2">
        <f t="shared" si="2"/>
        <v>12.395280415889726</v>
      </c>
      <c r="M14" s="11">
        <f t="shared" si="2"/>
        <v>12.20494294399251</v>
      </c>
      <c r="N14" s="2">
        <f t="shared" si="2"/>
        <v>11.073307529885685</v>
      </c>
    </row>
    <row r="15" spans="2:14" ht="12.75">
      <c r="B15" s="12" t="s">
        <v>9</v>
      </c>
      <c r="F15" s="26"/>
      <c r="G15" s="28">
        <v>6.942008001539615</v>
      </c>
      <c r="H15" s="29">
        <v>7.163698850511553</v>
      </c>
      <c r="I15" s="30">
        <v>6.75349265565879</v>
      </c>
      <c r="J15" s="33">
        <v>8.169464171414365</v>
      </c>
      <c r="K15" s="51">
        <v>7.986134679717156</v>
      </c>
      <c r="L15" s="38">
        <v>8.71877736512584</v>
      </c>
      <c r="M15" s="10">
        <v>9.499891315756486</v>
      </c>
      <c r="N15" s="30">
        <v>7.463696967158369</v>
      </c>
    </row>
    <row r="16" spans="2:14" ht="12.75">
      <c r="B16" s="12" t="s">
        <v>10</v>
      </c>
      <c r="F16" s="26"/>
      <c r="G16" s="60" t="s">
        <v>53</v>
      </c>
      <c r="H16" s="31" t="s">
        <v>53</v>
      </c>
      <c r="I16" s="32" t="s">
        <v>53</v>
      </c>
      <c r="J16" s="33">
        <v>1.327902554122136</v>
      </c>
      <c r="K16" s="51">
        <v>1.5477701973624192</v>
      </c>
      <c r="L16" s="1">
        <v>0.4796627895454408</v>
      </c>
      <c r="M16" s="17" t="s">
        <v>53</v>
      </c>
      <c r="N16" s="30">
        <v>0.33531094120418103</v>
      </c>
    </row>
    <row r="17" spans="2:14" ht="12.75">
      <c r="B17" s="12" t="s">
        <v>11</v>
      </c>
      <c r="F17" s="26"/>
      <c r="G17" s="28">
        <v>0.6206213925882041</v>
      </c>
      <c r="H17" s="29">
        <v>0.5548033214077379</v>
      </c>
      <c r="I17" s="30">
        <v>0.6765899474984922</v>
      </c>
      <c r="J17" s="33">
        <v>0.424842782710676</v>
      </c>
      <c r="K17" s="29">
        <v>0.3917503580015682</v>
      </c>
      <c r="L17" s="38">
        <v>0.5080526914934793</v>
      </c>
      <c r="M17" s="18" t="s">
        <v>61</v>
      </c>
      <c r="N17" s="30">
        <v>0.5187259256314043</v>
      </c>
    </row>
    <row r="18" spans="2:14" ht="12.75">
      <c r="B18" s="12" t="s">
        <v>12</v>
      </c>
      <c r="F18" s="26"/>
      <c r="G18" s="28">
        <v>2.0644709755642023</v>
      </c>
      <c r="H18" s="29">
        <v>1.8000003846676906</v>
      </c>
      <c r="I18" s="30">
        <v>2.2893641777390594</v>
      </c>
      <c r="J18" s="33">
        <v>2.3052308695683963</v>
      </c>
      <c r="K18" s="29">
        <v>2.265302129266777</v>
      </c>
      <c r="L18" s="38">
        <v>2.4071211802357864</v>
      </c>
      <c r="M18" s="10">
        <v>2.420047658351653</v>
      </c>
      <c r="N18" s="30">
        <v>2.1549065878924507</v>
      </c>
    </row>
    <row r="19" spans="2:14" ht="12.75">
      <c r="B19" s="12" t="s">
        <v>13</v>
      </c>
      <c r="F19" s="26"/>
      <c r="G19" s="28">
        <v>0.46512542484548</v>
      </c>
      <c r="H19" s="29">
        <v>0.6721989540254765</v>
      </c>
      <c r="I19" s="30">
        <v>0.28903995195764226</v>
      </c>
      <c r="J19" s="39" t="s">
        <v>53</v>
      </c>
      <c r="K19" s="40" t="s">
        <v>53</v>
      </c>
      <c r="L19" s="41" t="s">
        <v>53</v>
      </c>
      <c r="M19" s="48" t="s">
        <v>53</v>
      </c>
      <c r="N19" s="30">
        <v>0.31943426409025516</v>
      </c>
    </row>
    <row r="20" spans="2:14" ht="12.75">
      <c r="B20" s="12" t="s">
        <v>14</v>
      </c>
      <c r="F20" s="26"/>
      <c r="G20" s="28">
        <v>0.10060840808000454</v>
      </c>
      <c r="H20" s="29">
        <v>0.17204382211152228</v>
      </c>
      <c r="I20" s="30">
        <v>0.03986313218457934</v>
      </c>
      <c r="J20" s="33">
        <v>0.02132144342685617</v>
      </c>
      <c r="K20" s="29">
        <v>0.018853692954736993</v>
      </c>
      <c r="L20" s="38">
        <v>0.02828088519958028</v>
      </c>
      <c r="M20" s="48" t="s">
        <v>53</v>
      </c>
      <c r="N20" s="30">
        <v>0.07152165852851775</v>
      </c>
    </row>
    <row r="21" spans="2:14" ht="12.75">
      <c r="B21" s="12" t="s">
        <v>15</v>
      </c>
      <c r="F21" s="26"/>
      <c r="G21" s="28">
        <v>0.18468067171132477</v>
      </c>
      <c r="H21" s="29">
        <v>0.23892128460750287</v>
      </c>
      <c r="I21" s="30">
        <v>0.13855703625984434</v>
      </c>
      <c r="J21" s="33">
        <v>0.2543531982660965</v>
      </c>
      <c r="K21" s="29">
        <v>0.2592866413449854</v>
      </c>
      <c r="L21" s="38">
        <v>0.2533855042896014</v>
      </c>
      <c r="M21" s="10">
        <v>0.2850039698843709</v>
      </c>
      <c r="N21" s="30">
        <v>0.20971118538050693</v>
      </c>
    </row>
    <row r="22" spans="2:14" ht="12.75">
      <c r="B22" s="11" t="s">
        <v>16</v>
      </c>
      <c r="F22" s="26"/>
      <c r="G22" s="7">
        <f>SUM(G23:G27)</f>
        <v>1.259735399687986</v>
      </c>
      <c r="H22" s="9">
        <f>SUM(H23:H27)</f>
        <v>0.7805017213266157</v>
      </c>
      <c r="I22" s="2">
        <f>SUM(I23:I27)</f>
        <v>1.6672529091070103</v>
      </c>
      <c r="J22" s="7">
        <f>SUM(J23:J27)</f>
        <v>0.2644648005317031</v>
      </c>
      <c r="K22" s="9">
        <f>SUM(K23:K26)</f>
        <v>0.33302028943579004</v>
      </c>
      <c r="L22" s="21">
        <f>SUM(L23:L26)</f>
        <v>0.08669323104631689</v>
      </c>
      <c r="M22" s="11">
        <f>SUM(M23:M27)</f>
        <v>0.1822375974170396</v>
      </c>
      <c r="N22" s="2">
        <f>SUM(N23:N27)</f>
        <v>0.9121011768916627</v>
      </c>
    </row>
    <row r="23" spans="2:14" ht="12.75">
      <c r="B23" s="12" t="s">
        <v>17</v>
      </c>
      <c r="F23" s="26"/>
      <c r="G23" s="33">
        <v>0.22457493247318128</v>
      </c>
      <c r="H23" s="29">
        <v>0.07210892747312224</v>
      </c>
      <c r="I23" s="30">
        <v>0.35422476601814545</v>
      </c>
      <c r="J23" s="33">
        <v>0.23700810966926564</v>
      </c>
      <c r="K23" s="51">
        <v>0.30784234739581123</v>
      </c>
      <c r="L23" s="1">
        <v>0.05323470376084451</v>
      </c>
      <c r="M23" s="10">
        <v>0.1822375974170396</v>
      </c>
      <c r="N23" s="30">
        <v>0.22208145263652168</v>
      </c>
    </row>
    <row r="24" spans="2:14" ht="12.75">
      <c r="B24" s="12" t="s">
        <v>18</v>
      </c>
      <c r="F24" s="26"/>
      <c r="G24" s="28">
        <v>0.784193389587049</v>
      </c>
      <c r="H24" s="29">
        <v>0.5242973357007511</v>
      </c>
      <c r="I24" s="30">
        <v>1.0051966232281386</v>
      </c>
      <c r="J24" s="33">
        <v>0.005246547670449546</v>
      </c>
      <c r="K24" s="29">
        <v>0.004630021443763114</v>
      </c>
      <c r="L24" s="38">
        <v>0.006850077629609285</v>
      </c>
      <c r="M24" s="48" t="s">
        <v>53</v>
      </c>
      <c r="N24" s="30">
        <v>0.5162338207404737</v>
      </c>
    </row>
    <row r="25" spans="2:14" ht="12.75">
      <c r="B25" s="12" t="s">
        <v>19</v>
      </c>
      <c r="F25" s="26"/>
      <c r="G25" s="28">
        <v>0.0533849388283289</v>
      </c>
      <c r="H25" s="29">
        <v>0.027030279437306296</v>
      </c>
      <c r="I25" s="30">
        <v>0.07579568674016002</v>
      </c>
      <c r="J25" s="33">
        <v>0.008149559246655417</v>
      </c>
      <c r="K25" s="29">
        <v>0.007637306912761415</v>
      </c>
      <c r="L25" s="38">
        <v>0.00949700277332947</v>
      </c>
      <c r="M25" s="48" t="s">
        <v>53</v>
      </c>
      <c r="N25" s="30">
        <v>0.03783603824854977</v>
      </c>
    </row>
    <row r="26" spans="2:14" ht="12.75">
      <c r="B26" s="12" t="s">
        <v>20</v>
      </c>
      <c r="F26" s="26"/>
      <c r="G26" s="28">
        <v>0.1802516316983338</v>
      </c>
      <c r="H26" s="29">
        <v>0.15099589251193407</v>
      </c>
      <c r="I26" s="30">
        <v>0.20512931978198334</v>
      </c>
      <c r="J26" s="33">
        <v>0.014060583945332562</v>
      </c>
      <c r="K26" s="29">
        <v>0.012910613683454229</v>
      </c>
      <c r="L26" s="38">
        <v>0.017111446882533635</v>
      </c>
      <c r="M26" s="48" t="s">
        <v>53</v>
      </c>
      <c r="N26" s="30">
        <v>0.1221636288451342</v>
      </c>
    </row>
    <row r="27" spans="2:14" ht="12.75">
      <c r="B27" s="12" t="s">
        <v>21</v>
      </c>
      <c r="F27" s="26"/>
      <c r="G27" s="28">
        <v>0.017330507101092924</v>
      </c>
      <c r="H27" s="29">
        <v>0.006069286203501933</v>
      </c>
      <c r="I27" s="30">
        <v>0.026906513338582894</v>
      </c>
      <c r="J27" s="39" t="s">
        <v>53</v>
      </c>
      <c r="K27" s="40" t="s">
        <v>53</v>
      </c>
      <c r="L27" s="41" t="s">
        <v>53</v>
      </c>
      <c r="M27" s="48" t="s">
        <v>53</v>
      </c>
      <c r="N27" s="30">
        <v>0.013786236420983353</v>
      </c>
    </row>
    <row r="28" spans="2:14" ht="12.75">
      <c r="B28" s="11" t="s">
        <v>22</v>
      </c>
      <c r="F28" s="26"/>
      <c r="G28" s="7">
        <f aca="true" t="shared" si="3" ref="G28:N28">G29+G39</f>
        <v>20.77107699141839</v>
      </c>
      <c r="H28" s="9">
        <f t="shared" si="3"/>
        <v>21.481528321814096</v>
      </c>
      <c r="I28" s="2">
        <f t="shared" si="3"/>
        <v>20.16694299625293</v>
      </c>
      <c r="J28" s="7">
        <f t="shared" si="3"/>
        <v>24.67767569879836</v>
      </c>
      <c r="K28" s="9">
        <f t="shared" si="3"/>
        <v>25.1954141936147</v>
      </c>
      <c r="L28" s="21">
        <f t="shared" si="3"/>
        <v>23.32171052748539</v>
      </c>
      <c r="M28" s="11">
        <f t="shared" si="3"/>
        <v>22.33343771307473</v>
      </c>
      <c r="N28" s="2">
        <f t="shared" si="3"/>
        <v>21.959093397664567</v>
      </c>
    </row>
    <row r="29" spans="2:14" ht="12.75">
      <c r="B29" s="55" t="s">
        <v>23</v>
      </c>
      <c r="F29" s="26"/>
      <c r="G29" s="7">
        <f aca="true" t="shared" si="4" ref="G29:N29">G30+G35</f>
        <v>18.622147183212306</v>
      </c>
      <c r="H29" s="9">
        <f t="shared" si="4"/>
        <v>19.4199873367235</v>
      </c>
      <c r="I29" s="2">
        <f t="shared" si="4"/>
        <v>17.943701892419934</v>
      </c>
      <c r="J29" s="7">
        <f t="shared" si="4"/>
        <v>22.29257366853349</v>
      </c>
      <c r="K29" s="9">
        <f t="shared" si="4"/>
        <v>22.99443808000368</v>
      </c>
      <c r="L29" s="21">
        <f t="shared" si="4"/>
        <v>20.505603396622526</v>
      </c>
      <c r="M29" s="11">
        <f t="shared" si="4"/>
        <v>20.099692047831702</v>
      </c>
      <c r="N29" s="2">
        <f t="shared" si="4"/>
        <v>19.74413616321493</v>
      </c>
    </row>
    <row r="30" spans="2:14" ht="12.75">
      <c r="B30" s="13" t="s">
        <v>24</v>
      </c>
      <c r="F30" s="26"/>
      <c r="G30" s="34">
        <f aca="true" t="shared" si="5" ref="G30:N30">SUM(G31:G34)</f>
        <v>18.177178522939084</v>
      </c>
      <c r="H30" s="35">
        <f t="shared" si="5"/>
        <v>19.041562810941272</v>
      </c>
      <c r="I30" s="3">
        <f t="shared" si="5"/>
        <v>17.44214726755646</v>
      </c>
      <c r="J30" s="34">
        <f t="shared" si="5"/>
        <v>22.23182836458996</v>
      </c>
      <c r="K30" s="35">
        <f t="shared" si="5"/>
        <v>22.934183820616045</v>
      </c>
      <c r="L30" s="44">
        <f t="shared" si="5"/>
        <v>20.443635572847867</v>
      </c>
      <c r="M30" s="13">
        <f t="shared" si="5"/>
        <v>20.063000500760975</v>
      </c>
      <c r="N30" s="3">
        <f t="shared" si="5"/>
        <v>19.42853894120205</v>
      </c>
    </row>
    <row r="31" spans="2:14" ht="12.75">
      <c r="B31" s="12" t="s">
        <v>25</v>
      </c>
      <c r="F31" s="26"/>
      <c r="G31" s="34">
        <v>12.510355966318887</v>
      </c>
      <c r="H31" s="29">
        <v>12.67124979439578</v>
      </c>
      <c r="I31" s="30">
        <v>12.373539513178567</v>
      </c>
      <c r="J31" s="33">
        <v>16.995072521239106</v>
      </c>
      <c r="K31" s="29">
        <v>17.709809372432083</v>
      </c>
      <c r="L31" s="30">
        <v>15.18054873299357</v>
      </c>
      <c r="M31" s="10">
        <v>14.321061399064169</v>
      </c>
      <c r="N31" s="30">
        <v>13.870952789065177</v>
      </c>
    </row>
    <row r="32" spans="2:14" ht="12.75">
      <c r="B32" s="12" t="s">
        <v>26</v>
      </c>
      <c r="F32" s="26"/>
      <c r="G32" s="28">
        <v>3.025564750415867</v>
      </c>
      <c r="H32" s="29">
        <v>3.211546208224077</v>
      </c>
      <c r="I32" s="30">
        <v>2.8674149710780092</v>
      </c>
      <c r="J32" s="33">
        <v>3.064374426760516</v>
      </c>
      <c r="K32" s="51">
        <v>3.0400003672007716</v>
      </c>
      <c r="L32" s="1">
        <v>3.1256575686999155</v>
      </c>
      <c r="M32" s="10">
        <v>5.40031476056996</v>
      </c>
      <c r="N32" s="30">
        <v>3.2238123639581353</v>
      </c>
    </row>
    <row r="33" spans="2:14" ht="12.75">
      <c r="B33" s="12" t="s">
        <v>27</v>
      </c>
      <c r="F33" s="26"/>
      <c r="G33" s="28">
        <v>1.875918458131804</v>
      </c>
      <c r="H33" s="29">
        <v>2.1930143508757434</v>
      </c>
      <c r="I33" s="30">
        <v>1.6062752041354291</v>
      </c>
      <c r="J33" s="33">
        <v>1.8170746042946013</v>
      </c>
      <c r="K33" s="29">
        <v>1.8083256970691046</v>
      </c>
      <c r="L33" s="38">
        <v>1.8361675299620117</v>
      </c>
      <c r="M33" s="10">
        <v>0.0006490541815452382</v>
      </c>
      <c r="N33" s="30">
        <v>1.7088405379262883</v>
      </c>
    </row>
    <row r="34" spans="2:14" ht="12.75">
      <c r="B34" s="12" t="s">
        <v>28</v>
      </c>
      <c r="F34" s="26"/>
      <c r="G34" s="28">
        <v>0.7653393480725266</v>
      </c>
      <c r="H34" s="29">
        <v>0.9657524574456717</v>
      </c>
      <c r="I34" s="30">
        <v>0.5949175791644549</v>
      </c>
      <c r="J34" s="33">
        <v>0.3553068122957364</v>
      </c>
      <c r="K34" s="29">
        <v>0.37604838391408574</v>
      </c>
      <c r="L34" s="38">
        <v>0.3012617411923706</v>
      </c>
      <c r="M34" s="10">
        <v>0.3409752869453014</v>
      </c>
      <c r="N34" s="30">
        <v>0.6249332502524502</v>
      </c>
    </row>
    <row r="35" spans="2:14" ht="12.75">
      <c r="B35" s="13" t="s">
        <v>29</v>
      </c>
      <c r="F35" s="26"/>
      <c r="G35" s="34">
        <f>SUM(G36:G38)</f>
        <v>0.44496866027322035</v>
      </c>
      <c r="H35" s="35">
        <f>SUM(H36:H38)</f>
        <v>0.37842452578223024</v>
      </c>
      <c r="I35" s="3">
        <f>SUM(I36:I38)</f>
        <v>0.5015546248634727</v>
      </c>
      <c r="J35" s="34">
        <f>SUM(J36:J38)</f>
        <v>0.06074530394353099</v>
      </c>
      <c r="K35" s="35">
        <f>SUM(K36:K37)</f>
        <v>0.06025425938763535</v>
      </c>
      <c r="L35" s="44">
        <f>SUM(L36:L37)</f>
        <v>0.06196782377465733</v>
      </c>
      <c r="M35" s="13">
        <f>SUM(M36:M38)</f>
        <v>0.03669154707072786</v>
      </c>
      <c r="N35" s="3">
        <f>SUM(N36:N38)</f>
        <v>0.31559722201287843</v>
      </c>
    </row>
    <row r="36" spans="2:14" ht="12.75">
      <c r="B36" s="12" t="s">
        <v>30</v>
      </c>
      <c r="F36" s="26"/>
      <c r="G36" s="33">
        <v>0.29065210510667594</v>
      </c>
      <c r="H36" s="29">
        <v>0.21454777552062362</v>
      </c>
      <c r="I36" s="30">
        <v>0.35536760455771055</v>
      </c>
      <c r="J36" s="39" t="s">
        <v>53</v>
      </c>
      <c r="K36" s="40" t="s">
        <v>53</v>
      </c>
      <c r="L36" s="41" t="s">
        <v>53</v>
      </c>
      <c r="M36" s="10">
        <v>0.00043113433704235774</v>
      </c>
      <c r="N36" s="30">
        <v>0.19551730735757894</v>
      </c>
    </row>
    <row r="37" spans="2:14" ht="12.75">
      <c r="B37" s="12" t="s">
        <v>31</v>
      </c>
      <c r="F37" s="26"/>
      <c r="G37" s="28">
        <v>0.060592091874852594</v>
      </c>
      <c r="H37" s="29">
        <v>0.060828543490035726</v>
      </c>
      <c r="I37" s="30">
        <v>0.06039102467597164</v>
      </c>
      <c r="J37" s="33">
        <v>0.06074530394353099</v>
      </c>
      <c r="K37" s="29">
        <v>0.06025425938763535</v>
      </c>
      <c r="L37" s="38">
        <v>0.06196782377465733</v>
      </c>
      <c r="M37" s="10">
        <v>0.0362604127336855</v>
      </c>
      <c r="N37" s="30">
        <v>0.05860617673314029</v>
      </c>
    </row>
    <row r="38" spans="2:14" ht="12.75">
      <c r="B38" s="12" t="s">
        <v>32</v>
      </c>
      <c r="F38" s="26"/>
      <c r="G38" s="28">
        <v>0.09372446329169185</v>
      </c>
      <c r="H38" s="29">
        <v>0.1030482067715709</v>
      </c>
      <c r="I38" s="30">
        <v>0.08579599562979051</v>
      </c>
      <c r="J38" s="39" t="s">
        <v>53</v>
      </c>
      <c r="K38" s="40" t="s">
        <v>53</v>
      </c>
      <c r="L38" s="41" t="s">
        <v>53</v>
      </c>
      <c r="M38" s="48" t="s">
        <v>53</v>
      </c>
      <c r="N38" s="30">
        <v>0.061473737922159204</v>
      </c>
    </row>
    <row r="39" spans="2:14" ht="12.75">
      <c r="B39" s="55" t="s">
        <v>33</v>
      </c>
      <c r="F39" s="26"/>
      <c r="G39" s="7">
        <f aca="true" t="shared" si="6" ref="G39:L39">G40+G41+G43+G44</f>
        <v>2.148929808206085</v>
      </c>
      <c r="H39" s="9">
        <f t="shared" si="6"/>
        <v>2.0615409850905944</v>
      </c>
      <c r="I39" s="2">
        <f t="shared" si="6"/>
        <v>2.2232411038329976</v>
      </c>
      <c r="J39" s="7">
        <f t="shared" si="6"/>
        <v>2.38510203026487</v>
      </c>
      <c r="K39" s="9">
        <f t="shared" si="6"/>
        <v>2.2009761136110213</v>
      </c>
      <c r="L39" s="2">
        <f t="shared" si="6"/>
        <v>2.816107130862864</v>
      </c>
      <c r="M39" s="11">
        <f>M40+M41+M43</f>
        <v>2.233745665243029</v>
      </c>
      <c r="N39" s="2">
        <f>N40+N41+N43+N44</f>
        <v>2.214957234449638</v>
      </c>
    </row>
    <row r="40" spans="2:14" ht="12.75">
      <c r="B40" s="12" t="s">
        <v>34</v>
      </c>
      <c r="F40" s="26"/>
      <c r="G40" s="33">
        <v>1.4824385293858182</v>
      </c>
      <c r="H40" s="29">
        <v>1.5032017540613638</v>
      </c>
      <c r="I40" s="30">
        <v>1.4647824714138125</v>
      </c>
      <c r="J40" s="33">
        <v>1.7927562615231596</v>
      </c>
      <c r="K40" s="29">
        <v>1.655829008057129</v>
      </c>
      <c r="L40" s="38">
        <v>2.104150800901886</v>
      </c>
      <c r="M40" s="10">
        <v>1.5301365133751121</v>
      </c>
      <c r="N40" s="30">
        <v>1.5659972320525766</v>
      </c>
    </row>
    <row r="41" spans="2:14" ht="12.75">
      <c r="B41" s="12" t="s">
        <v>35</v>
      </c>
      <c r="F41" s="26"/>
      <c r="G41" s="28">
        <v>0.1666345678547679</v>
      </c>
      <c r="H41" s="29">
        <v>0.11626618994195682</v>
      </c>
      <c r="I41" s="30">
        <v>0.2094654389878003</v>
      </c>
      <c r="J41" s="33">
        <v>0.25498101803263434</v>
      </c>
      <c r="K41" s="29">
        <v>0.21033438192612808</v>
      </c>
      <c r="L41" s="38">
        <v>0.3672470821067449</v>
      </c>
      <c r="M41" s="10">
        <v>0.2024053743167921</v>
      </c>
      <c r="N41" s="30">
        <v>0.19147695877566936</v>
      </c>
    </row>
    <row r="42" spans="2:14" ht="12.75">
      <c r="B42" s="56" t="s">
        <v>36</v>
      </c>
      <c r="F42" s="26"/>
      <c r="G42" s="28">
        <v>0.40717060017937057</v>
      </c>
      <c r="H42" s="29">
        <v>0.393096439069274</v>
      </c>
      <c r="I42" s="30">
        <v>0.4191385968826903</v>
      </c>
      <c r="J42" s="33">
        <v>0.8250980089923058</v>
      </c>
      <c r="K42" s="51">
        <v>0.7362897211797882</v>
      </c>
      <c r="L42" s="1">
        <v>1.051997363976486</v>
      </c>
      <c r="M42" s="10">
        <v>0.6000650161430808</v>
      </c>
      <c r="N42" s="30">
        <v>0.5272865817670334</v>
      </c>
    </row>
    <row r="43" spans="2:14" ht="12.75">
      <c r="B43" s="12" t="s">
        <v>37</v>
      </c>
      <c r="F43" s="26"/>
      <c r="G43" s="28">
        <v>0.3183294263242065</v>
      </c>
      <c r="H43" s="29">
        <v>0.29716894254231824</v>
      </c>
      <c r="I43" s="30">
        <v>0.33632329453142856</v>
      </c>
      <c r="J43" s="33">
        <v>0.3247372492410879</v>
      </c>
      <c r="K43" s="29">
        <v>0.3223972677206717</v>
      </c>
      <c r="L43" s="38">
        <v>0.3312352117614961</v>
      </c>
      <c r="M43" s="10">
        <v>0.5012037775511248</v>
      </c>
      <c r="N43" s="30">
        <v>0.3339138111289507</v>
      </c>
    </row>
    <row r="44" spans="2:14" ht="12.75">
      <c r="B44" s="57" t="s">
        <v>38</v>
      </c>
      <c r="F44" s="26"/>
      <c r="G44" s="28">
        <v>0.18152728464129242</v>
      </c>
      <c r="H44" s="29">
        <v>0.14490409854495542</v>
      </c>
      <c r="I44" s="30">
        <v>0.21266989889995616</v>
      </c>
      <c r="J44" s="33">
        <v>0.012627501467987976</v>
      </c>
      <c r="K44" s="29">
        <v>0.012415455907092933</v>
      </c>
      <c r="L44" s="38">
        <v>0.01347403609273693</v>
      </c>
      <c r="M44" s="17" t="s">
        <v>53</v>
      </c>
      <c r="N44" s="30">
        <v>0.1235692324924415</v>
      </c>
    </row>
    <row r="45" spans="2:14" ht="12.75">
      <c r="B45" s="11" t="s">
        <v>39</v>
      </c>
      <c r="F45" s="26"/>
      <c r="G45" s="7">
        <v>0.7103918483245762</v>
      </c>
      <c r="H45" s="9">
        <v>0.43257126455480593</v>
      </c>
      <c r="I45" s="2">
        <v>0.946637249003249</v>
      </c>
      <c r="J45" s="7">
        <v>0.6899305929039865</v>
      </c>
      <c r="K45" s="9">
        <v>0.6443423056787456</v>
      </c>
      <c r="L45" s="21">
        <v>0.8053115514068494</v>
      </c>
      <c r="M45" s="11">
        <v>0.6525168651695084</v>
      </c>
      <c r="N45" s="2">
        <v>0.7005934715831715</v>
      </c>
    </row>
    <row r="46" spans="2:14" ht="12.75">
      <c r="B46" s="55" t="s">
        <v>40</v>
      </c>
      <c r="F46" s="26"/>
      <c r="G46" s="7">
        <f aca="true" t="shared" si="7" ref="G46:N46">SUM(G47:G49)</f>
        <v>0.7143648236502766</v>
      </c>
      <c r="H46" s="9">
        <f t="shared" si="7"/>
        <v>0.7014988356142802</v>
      </c>
      <c r="I46" s="2">
        <f t="shared" si="7"/>
        <v>0.7253054474782429</v>
      </c>
      <c r="J46" s="7">
        <f t="shared" si="7"/>
        <v>0.29167157356379636</v>
      </c>
      <c r="K46" s="9">
        <f t="shared" si="7"/>
        <v>0.23980191454508237</v>
      </c>
      <c r="L46" s="21">
        <f t="shared" si="7"/>
        <v>0.42559484022853966</v>
      </c>
      <c r="M46" s="11">
        <f t="shared" si="7"/>
        <v>0.37874555683537897</v>
      </c>
      <c r="N46" s="2">
        <f t="shared" si="7"/>
        <v>0.5766292051741491</v>
      </c>
    </row>
    <row r="47" spans="2:14" ht="12.75">
      <c r="B47" s="12" t="s">
        <v>41</v>
      </c>
      <c r="F47" s="26"/>
      <c r="G47" s="33">
        <v>0.287064285519833</v>
      </c>
      <c r="H47" s="29">
        <v>0.367824442830877</v>
      </c>
      <c r="I47" s="30">
        <v>0.21838969178047504</v>
      </c>
      <c r="J47" s="33">
        <v>0.14754596966231162</v>
      </c>
      <c r="K47" s="29">
        <v>0.11947670749698645</v>
      </c>
      <c r="L47" s="38">
        <v>0.2230057598894427</v>
      </c>
      <c r="M47" s="10">
        <v>0.10969803605751</v>
      </c>
      <c r="N47" s="30">
        <v>0.2365633030890425</v>
      </c>
    </row>
    <row r="48" spans="2:14" ht="12.75">
      <c r="B48" s="12" t="s">
        <v>42</v>
      </c>
      <c r="F48" s="26"/>
      <c r="G48" s="28">
        <v>0.10319193501643882</v>
      </c>
      <c r="H48" s="29">
        <v>0.07679919146649637</v>
      </c>
      <c r="I48" s="30">
        <v>0.12563506788427797</v>
      </c>
      <c r="J48" s="33">
        <v>0.025283036714610886</v>
      </c>
      <c r="K48" s="29">
        <v>0.016993264858962024</v>
      </c>
      <c r="L48" s="38">
        <v>0.04759462528015615</v>
      </c>
      <c r="M48" s="10">
        <v>0</v>
      </c>
      <c r="N48" s="30">
        <v>0.07465008716252283</v>
      </c>
    </row>
    <row r="49" spans="2:14" ht="12.75">
      <c r="B49" s="12" t="s">
        <v>43</v>
      </c>
      <c r="F49" s="26"/>
      <c r="G49" s="28">
        <v>0.3241086031140049</v>
      </c>
      <c r="H49" s="29">
        <v>0.2568752013169068</v>
      </c>
      <c r="I49" s="30">
        <v>0.3812806878134899</v>
      </c>
      <c r="J49" s="33">
        <v>0.11884256718687385</v>
      </c>
      <c r="K49" s="51">
        <v>0.10333194218913389</v>
      </c>
      <c r="L49" s="1">
        <v>0.1549944550589408</v>
      </c>
      <c r="M49" s="10">
        <v>0.269047520777869</v>
      </c>
      <c r="N49" s="30">
        <v>0.26541581492258376</v>
      </c>
    </row>
    <row r="50" spans="2:14" ht="12.75">
      <c r="B50" s="11" t="s">
        <v>44</v>
      </c>
      <c r="F50" s="26"/>
      <c r="G50" s="7">
        <v>-0.309186080952163</v>
      </c>
      <c r="H50" s="9">
        <v>-0.0721427289596658</v>
      </c>
      <c r="I50" s="2">
        <v>-0.510756464650192</v>
      </c>
      <c r="J50" s="7">
        <v>-0.660341930801753</v>
      </c>
      <c r="K50" s="9">
        <v>-0.918060859017939</v>
      </c>
      <c r="L50" s="42" t="s">
        <v>53</v>
      </c>
      <c r="M50" s="19" t="s">
        <v>60</v>
      </c>
      <c r="N50" s="42" t="s">
        <v>62</v>
      </c>
    </row>
    <row r="51" spans="2:14" ht="12.75">
      <c r="B51" s="12" t="s">
        <v>45</v>
      </c>
      <c r="F51" s="26"/>
      <c r="G51" s="33">
        <v>-0.272502204497231</v>
      </c>
      <c r="H51" s="29">
        <v>0.041871986117819976</v>
      </c>
      <c r="I51" s="30">
        <v>-0.468619164624296</v>
      </c>
      <c r="J51" s="33">
        <v>-0.596147298176973</v>
      </c>
      <c r="K51" s="29">
        <v>-0.828812279118899</v>
      </c>
      <c r="L51" s="42" t="s">
        <v>53</v>
      </c>
      <c r="M51" s="10">
        <v>-0.0551732627188603</v>
      </c>
      <c r="N51" s="30">
        <v>-0.337161799500611</v>
      </c>
    </row>
    <row r="52" spans="2:14" ht="12.75">
      <c r="B52" s="58" t="s">
        <v>46</v>
      </c>
      <c r="C52" s="20"/>
      <c r="D52" s="20"/>
      <c r="E52" s="20"/>
      <c r="F52" s="25"/>
      <c r="G52" s="36">
        <v>0.03668387645493147</v>
      </c>
      <c r="H52" s="22">
        <v>0.030270742841845825</v>
      </c>
      <c r="I52" s="37">
        <v>0.04213730002589634</v>
      </c>
      <c r="J52" s="45">
        <v>-0.0641946326247806</v>
      </c>
      <c r="K52" s="22">
        <v>-0.0892485798990408</v>
      </c>
      <c r="L52" s="46" t="s">
        <v>53</v>
      </c>
      <c r="M52" s="49" t="s">
        <v>53</v>
      </c>
      <c r="N52" s="37">
        <v>0.041281844912533505</v>
      </c>
    </row>
    <row r="53" spans="2:14" ht="12.75">
      <c r="B53" s="55" t="s">
        <v>47</v>
      </c>
      <c r="F53" s="26"/>
      <c r="G53" s="7">
        <v>100</v>
      </c>
      <c r="H53" s="9">
        <v>100</v>
      </c>
      <c r="I53" s="2">
        <v>100</v>
      </c>
      <c r="J53" s="7">
        <v>100</v>
      </c>
      <c r="K53" s="9">
        <v>100</v>
      </c>
      <c r="L53" s="2">
        <v>100</v>
      </c>
      <c r="M53" s="11">
        <v>100</v>
      </c>
      <c r="N53" s="2">
        <v>100</v>
      </c>
    </row>
    <row r="54" spans="2:14" ht="12.75">
      <c r="B54" s="14" t="s">
        <v>48</v>
      </c>
      <c r="C54" s="20"/>
      <c r="D54" s="20"/>
      <c r="E54" s="20"/>
      <c r="F54" s="25"/>
      <c r="G54" s="6">
        <v>78.49217340690784</v>
      </c>
      <c r="H54" s="23">
        <v>78.31140824885404</v>
      </c>
      <c r="I54" s="4">
        <v>78.645887493221</v>
      </c>
      <c r="J54" s="6">
        <v>76.20574157134841</v>
      </c>
      <c r="K54" s="23">
        <v>75.56214950992685</v>
      </c>
      <c r="L54" s="16">
        <v>77.84316524881139</v>
      </c>
      <c r="M54" s="14">
        <v>78.65649579487356</v>
      </c>
      <c r="N54" s="4">
        <v>77.87092758744215</v>
      </c>
    </row>
    <row r="55" ht="12.75">
      <c r="K55" s="29"/>
    </row>
    <row r="56" ht="12.75">
      <c r="K56" s="5"/>
    </row>
  </sheetData>
  <mergeCells count="2">
    <mergeCell ref="G4:I4"/>
    <mergeCell ref="J4:L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jonninen</dc:creator>
  <cp:keywords/>
  <dc:description/>
  <cp:lastModifiedBy>jonninen</cp:lastModifiedBy>
  <dcterms:created xsi:type="dcterms:W3CDTF">2006-09-14T07:46:50Z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