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1460" windowHeight="8955" tabRatio="602" activeTab="0"/>
  </bookViews>
  <sheets>
    <sheet name="T5" sheetId="1" r:id="rId1"/>
  </sheets>
  <definedNames>
    <definedName name="_xlnm.Print_Titles" localSheetId="0">'T5'!$A:$A</definedName>
  </definedNames>
  <calcPr fullCalcOnLoad="1"/>
</workbook>
</file>

<file path=xl/sharedStrings.xml><?xml version="1.0" encoding="utf-8"?>
<sst xmlns="http://schemas.openxmlformats.org/spreadsheetml/2006/main" count="176" uniqueCount="76">
  <si>
    <t>Sektori</t>
  </si>
  <si>
    <t>Menot</t>
  </si>
  <si>
    <t>Rahoituslähde</t>
  </si>
  <si>
    <t>yhteensä</t>
  </si>
  <si>
    <t>Julkinen</t>
  </si>
  <si>
    <t>Julkinen sektori / valtion hallinnonalat</t>
  </si>
  <si>
    <t>yritykset</t>
  </si>
  <si>
    <t>rahoitus</t>
  </si>
  <si>
    <t>Valtio-</t>
  </si>
  <si>
    <t>Oikeus-</t>
  </si>
  <si>
    <t xml:space="preserve">Muu </t>
  </si>
  <si>
    <t>Maa- ja</t>
  </si>
  <si>
    <t>TEKES</t>
  </si>
  <si>
    <t>Muu</t>
  </si>
  <si>
    <t>Työ-</t>
  </si>
  <si>
    <t>varain-</t>
  </si>
  <si>
    <t>erittele-</t>
  </si>
  <si>
    <t>kanslia</t>
  </si>
  <si>
    <t>mätön***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</si>
  <si>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</si>
  <si>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</si>
  <si>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</si>
  <si>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</si>
  <si>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</si>
  <si>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                 </t>
  </si>
  <si>
    <t xml:space="preserve">   Muut julkiset laitokset               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</si>
  <si>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</si>
  <si>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</si>
  <si>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</si>
  <si>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</si>
  <si>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** Sisältää OPM:n rahoittaman tutkijankoulutuksen</t>
  </si>
  <si>
    <t>*** Yrityskyselyssä ei yksityiskohtaista hallinnonalaerittelyä</t>
  </si>
  <si>
    <t>Rahastot</t>
  </si>
  <si>
    <t>Ulkomaat</t>
  </si>
  <si>
    <t>Yhteensä</t>
  </si>
  <si>
    <t>EU</t>
  </si>
  <si>
    <t>Sosiaali-</t>
  </si>
  <si>
    <t>Muut</t>
  </si>
  <si>
    <t>rahoitus-</t>
  </si>
  <si>
    <t>lähteet</t>
  </si>
  <si>
    <t>Suomen</t>
  </si>
  <si>
    <t>Liikenne-</t>
  </si>
  <si>
    <t>Akatemia</t>
  </si>
  <si>
    <t xml:space="preserve">   Ammattikorkeakoulut</t>
  </si>
  <si>
    <t>Korkeakoulusektori</t>
  </si>
  <si>
    <t>Opetus-</t>
  </si>
  <si>
    <t>Kauppa- ja</t>
  </si>
  <si>
    <t>teollisuus-</t>
  </si>
  <si>
    <t>ministeriö</t>
  </si>
  <si>
    <t>neuvoston</t>
  </si>
  <si>
    <t>Ulkoasiain-</t>
  </si>
  <si>
    <t>Sisäasiain-</t>
  </si>
  <si>
    <t>Puolustus-</t>
  </si>
  <si>
    <t>Kotimaiset</t>
  </si>
  <si>
    <t>ministeriö**</t>
  </si>
  <si>
    <t>metsätalous-</t>
  </si>
  <si>
    <t>ja viestintä-</t>
  </si>
  <si>
    <t>ja terveys-</t>
  </si>
  <si>
    <t>Ympäristö-</t>
  </si>
  <si>
    <t>Hallinnon-</t>
  </si>
  <si>
    <t>ala</t>
  </si>
  <si>
    <t>milj. €</t>
  </si>
  <si>
    <t>(ml. kons.</t>
  </si>
  <si>
    <t>ulkomaiset</t>
  </si>
  <si>
    <t>yksiköt)</t>
  </si>
  <si>
    <t>-</t>
  </si>
  <si>
    <t>Oman</t>
  </si>
  <si>
    <t>kotimaiset</t>
  </si>
  <si>
    <t>konsernin</t>
  </si>
  <si>
    <t>mainen</t>
  </si>
  <si>
    <t>Taulukko 5. Tutkimus- ja kehittämistoiminta vuonna 2006</t>
  </si>
  <si>
    <t xml:space="preserve">                    Tutkimus- ja kehittämistoiminnan menot rahoituslähteen mukaan sektoreittain</t>
  </si>
  <si>
    <t>Kunnat ja</t>
  </si>
  <si>
    <t>muut julkiset</t>
  </si>
  <si>
    <t>yksiköt</t>
  </si>
  <si>
    <t>Muu ulko-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</si>
</sst>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0"/>
    <numFmt numFmtId="179" formatCode="0.00000"/>
    <numFmt numFmtId="180" formatCode="0.0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172" fontId="1" fillId="0" borderId="4" xfId="0" applyNumberFormat="1" applyFont="1" applyBorder="1" applyAlignment="1">
      <alignment vertical="center"/>
    </xf>
    <xf numFmtId="172" fontId="1" fillId="0" borderId="5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17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 quotePrefix="1">
      <alignment horizontal="right"/>
    </xf>
    <xf numFmtId="3" fontId="2" fillId="0" borderId="3" xfId="0" applyNumberFormat="1" applyFont="1" applyBorder="1" applyAlignment="1">
      <alignment/>
    </xf>
    <xf numFmtId="173" fontId="2" fillId="0" borderId="0" xfId="0" applyNumberFormat="1" applyFont="1" applyAlignment="1" quotePrefix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0" applyNumberFormat="1" applyFont="1" applyAlignment="1">
      <alignment vertical="center"/>
    </xf>
    <xf numFmtId="173" fontId="4" fillId="0" borderId="0" xfId="0" applyNumberFormat="1" applyFont="1" applyAlignment="1">
      <alignment/>
    </xf>
    <xf numFmtId="173" fontId="1" fillId="0" borderId="0" xfId="0" applyNumberFormat="1" applyFont="1" applyAlignment="1" quotePrefix="1">
      <alignment/>
    </xf>
    <xf numFmtId="174" fontId="4" fillId="0" borderId="0" xfId="0" applyNumberFormat="1" applyFont="1" applyAlignment="1">
      <alignment/>
    </xf>
    <xf numFmtId="173" fontId="1" fillId="0" borderId="0" xfId="0" applyNumberFormat="1" applyFont="1" applyFill="1" applyAlignment="1" quotePrefix="1">
      <alignment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Border="1" applyAlignment="1" quotePrefix="1">
      <alignment horizontal="right" vertical="center"/>
    </xf>
    <xf numFmtId="173" fontId="1" fillId="0" borderId="0" xfId="0" applyNumberFormat="1" applyFont="1" applyFill="1" applyAlignment="1">
      <alignment horizontal="right"/>
    </xf>
    <xf numFmtId="0" fontId="1" fillId="0" borderId="9" xfId="0" applyFont="1" applyBorder="1" applyAlignment="1">
      <alignment vertical="center"/>
    </xf>
    <xf numFmtId="173" fontId="2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 quotePrefix="1">
      <alignment horizontal="center"/>
    </xf>
    <xf numFmtId="172" fontId="1" fillId="0" borderId="3" xfId="0" applyNumberFormat="1" applyFont="1" applyBorder="1" applyAlignment="1">
      <alignment/>
    </xf>
    <xf numFmtId="172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7" customWidth="1"/>
    <col min="2" max="2" width="7.7109375" style="27" customWidth="1"/>
    <col min="3" max="3" width="7.57421875" style="27" customWidth="1"/>
    <col min="4" max="4" width="8.28125" style="27" customWidth="1"/>
    <col min="5" max="5" width="9.00390625" style="27" customWidth="1"/>
    <col min="6" max="6" width="8.28125" style="27" customWidth="1"/>
    <col min="7" max="7" width="8.421875" style="27" bestFit="1" customWidth="1"/>
    <col min="8" max="8" width="7.7109375" style="27" customWidth="1"/>
    <col min="9" max="9" width="8.57421875" style="27" bestFit="1" customWidth="1"/>
    <col min="10" max="10" width="8.28125" style="27" bestFit="1" customWidth="1"/>
    <col min="11" max="11" width="7.421875" style="27" bestFit="1" customWidth="1"/>
    <col min="12" max="12" width="7.28125" style="27" bestFit="1" customWidth="1"/>
    <col min="13" max="13" width="8.7109375" style="27" bestFit="1" customWidth="1"/>
    <col min="14" max="14" width="9.8515625" style="27" bestFit="1" customWidth="1"/>
    <col min="15" max="15" width="8.28125" style="27" bestFit="1" customWidth="1"/>
    <col min="16" max="16" width="6.57421875" style="27" bestFit="1" customWidth="1"/>
    <col min="17" max="18" width="8.421875" style="27" bestFit="1" customWidth="1"/>
    <col min="19" max="19" width="7.421875" style="27" bestFit="1" customWidth="1"/>
    <col min="20" max="20" width="8.57421875" style="27" bestFit="1" customWidth="1"/>
    <col min="21" max="22" width="9.140625" style="27" customWidth="1"/>
    <col min="23" max="23" width="7.140625" style="27" bestFit="1" customWidth="1"/>
    <col min="24" max="24" width="7.7109375" style="27" bestFit="1" customWidth="1"/>
    <col min="25" max="28" width="8.421875" style="27" customWidth="1"/>
    <col min="29" max="16384" width="9.140625" style="27" customWidth="1"/>
  </cols>
  <sheetData>
    <row r="1" s="29" customFormat="1" ht="12.75" customHeight="1">
      <c r="A1" s="24" t="s">
        <v>70</v>
      </c>
    </row>
    <row r="2" spans="1:19" s="29" customFormat="1" ht="12.75" customHeight="1">
      <c r="A2" s="24" t="s">
        <v>71</v>
      </c>
      <c r="K2" s="27"/>
      <c r="L2" s="27"/>
      <c r="M2" s="31"/>
      <c r="N2" s="31"/>
      <c r="O2" s="31"/>
      <c r="P2" s="27"/>
      <c r="Q2" s="27"/>
      <c r="R2" s="27"/>
      <c r="S2" s="27"/>
    </row>
    <row r="3" spans="1:10" ht="30" customHeight="1">
      <c r="A3" s="30"/>
      <c r="B3" s="30"/>
      <c r="C3" s="31"/>
      <c r="D3" s="31"/>
      <c r="E3" s="31"/>
      <c r="F3" s="31"/>
      <c r="G3" s="31"/>
      <c r="H3" s="31"/>
      <c r="I3" s="31"/>
      <c r="J3" s="16"/>
    </row>
    <row r="4" spans="1:28" ht="12" customHeight="1">
      <c r="A4" s="27" t="s">
        <v>0</v>
      </c>
      <c r="B4" s="32" t="s">
        <v>1</v>
      </c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9"/>
      <c r="U4" s="10"/>
      <c r="V4" s="67"/>
      <c r="W4" s="10"/>
      <c r="X4" s="10"/>
      <c r="Y4" s="10"/>
      <c r="Z4" s="9"/>
      <c r="AA4" s="9"/>
      <c r="AB4" s="9"/>
    </row>
    <row r="5" spans="2:28" ht="12" customHeight="1">
      <c r="B5" s="32" t="s">
        <v>3</v>
      </c>
      <c r="C5" s="32" t="s">
        <v>53</v>
      </c>
      <c r="D5" s="32" t="s">
        <v>4</v>
      </c>
      <c r="E5" s="35" t="s">
        <v>5</v>
      </c>
      <c r="F5" s="30"/>
      <c r="G5" s="30"/>
      <c r="H5" s="30"/>
      <c r="I5" s="30"/>
      <c r="J5" s="34"/>
      <c r="K5" s="34"/>
      <c r="L5" s="30"/>
      <c r="M5" s="30"/>
      <c r="N5" s="30"/>
      <c r="O5" s="30"/>
      <c r="P5" s="30"/>
      <c r="Q5" s="30"/>
      <c r="R5" s="30"/>
      <c r="S5" s="34"/>
      <c r="T5" s="63"/>
      <c r="U5" s="63"/>
      <c r="V5" s="68" t="s">
        <v>72</v>
      </c>
      <c r="W5" s="64" t="s">
        <v>32</v>
      </c>
      <c r="X5" s="4" t="s">
        <v>33</v>
      </c>
      <c r="Y5" s="5"/>
      <c r="Z5" s="5"/>
      <c r="AA5" s="5"/>
      <c r="AB5" s="5"/>
    </row>
    <row r="6" spans="2:28" ht="12" customHeight="1">
      <c r="B6" s="32"/>
      <c r="C6" s="32" t="s">
        <v>6</v>
      </c>
      <c r="D6" s="32" t="s">
        <v>7</v>
      </c>
      <c r="E6" s="32" t="s">
        <v>34</v>
      </c>
      <c r="F6" s="32" t="s">
        <v>8</v>
      </c>
      <c r="G6" s="32" t="s">
        <v>50</v>
      </c>
      <c r="H6" s="32" t="s">
        <v>9</v>
      </c>
      <c r="I6" s="32" t="s">
        <v>51</v>
      </c>
      <c r="J6" s="32" t="s">
        <v>52</v>
      </c>
      <c r="K6" s="32" t="s">
        <v>8</v>
      </c>
      <c r="L6" s="32" t="s">
        <v>40</v>
      </c>
      <c r="M6" s="32" t="s">
        <v>10</v>
      </c>
      <c r="N6" s="32" t="s">
        <v>11</v>
      </c>
      <c r="O6" s="32" t="s">
        <v>41</v>
      </c>
      <c r="P6" s="32" t="s">
        <v>12</v>
      </c>
      <c r="Q6" s="32" t="s">
        <v>13</v>
      </c>
      <c r="R6" s="32" t="s">
        <v>36</v>
      </c>
      <c r="S6" s="32" t="s">
        <v>14</v>
      </c>
      <c r="T6" s="2" t="s">
        <v>58</v>
      </c>
      <c r="U6" s="2" t="s">
        <v>59</v>
      </c>
      <c r="V6" s="11" t="s">
        <v>73</v>
      </c>
      <c r="W6" s="65"/>
      <c r="X6" s="7" t="s">
        <v>34</v>
      </c>
      <c r="Y6" s="7" t="s">
        <v>66</v>
      </c>
      <c r="Z6" s="53" t="s">
        <v>37</v>
      </c>
      <c r="AA6" s="7" t="s">
        <v>35</v>
      </c>
      <c r="AB6" s="18" t="s">
        <v>75</v>
      </c>
    </row>
    <row r="7" spans="2:28" ht="12" customHeight="1">
      <c r="B7" s="32"/>
      <c r="C7" s="32" t="s">
        <v>62</v>
      </c>
      <c r="D7" s="32" t="s">
        <v>3</v>
      </c>
      <c r="E7" s="32"/>
      <c r="F7" s="32" t="s">
        <v>49</v>
      </c>
      <c r="G7" s="32" t="s">
        <v>48</v>
      </c>
      <c r="H7" s="32" t="s">
        <v>48</v>
      </c>
      <c r="I7" s="32" t="s">
        <v>48</v>
      </c>
      <c r="J7" s="32" t="s">
        <v>48</v>
      </c>
      <c r="K7" s="32" t="s">
        <v>15</v>
      </c>
      <c r="L7" s="32" t="s">
        <v>42</v>
      </c>
      <c r="M7" s="32" t="s">
        <v>45</v>
      </c>
      <c r="N7" s="32" t="s">
        <v>55</v>
      </c>
      <c r="O7" s="32" t="s">
        <v>56</v>
      </c>
      <c r="P7" s="32"/>
      <c r="Q7" s="32" t="s">
        <v>46</v>
      </c>
      <c r="R7" s="32" t="s">
        <v>57</v>
      </c>
      <c r="S7" s="32" t="s">
        <v>48</v>
      </c>
      <c r="T7" s="2" t="s">
        <v>48</v>
      </c>
      <c r="U7" s="2" t="s">
        <v>60</v>
      </c>
      <c r="V7" s="11" t="s">
        <v>38</v>
      </c>
      <c r="W7" s="13"/>
      <c r="X7" s="7"/>
      <c r="Y7" s="7" t="s">
        <v>68</v>
      </c>
      <c r="Z7" s="7" t="s">
        <v>63</v>
      </c>
      <c r="AA7" s="11"/>
      <c r="AB7" s="7" t="s">
        <v>69</v>
      </c>
    </row>
    <row r="8" spans="2:28" ht="12" customHeight="1">
      <c r="B8" s="32"/>
      <c r="C8" s="32" t="s">
        <v>67</v>
      </c>
      <c r="D8" s="32"/>
      <c r="E8" s="32"/>
      <c r="F8" s="32" t="s">
        <v>17</v>
      </c>
      <c r="G8" s="32"/>
      <c r="H8" s="32"/>
      <c r="I8" s="32"/>
      <c r="J8" s="32"/>
      <c r="K8" s="32" t="s">
        <v>48</v>
      </c>
      <c r="L8" s="32"/>
      <c r="M8" s="32" t="s">
        <v>54</v>
      </c>
      <c r="N8" s="32" t="s">
        <v>48</v>
      </c>
      <c r="O8" s="32" t="s">
        <v>48</v>
      </c>
      <c r="P8" s="32"/>
      <c r="Q8" s="32" t="s">
        <v>47</v>
      </c>
      <c r="R8" s="32" t="s">
        <v>48</v>
      </c>
      <c r="S8" s="32"/>
      <c r="T8" s="2"/>
      <c r="U8" s="2" t="s">
        <v>16</v>
      </c>
      <c r="V8" s="11" t="s">
        <v>39</v>
      </c>
      <c r="W8" s="13"/>
      <c r="X8" s="7"/>
      <c r="Y8" s="7" t="s">
        <v>63</v>
      </c>
      <c r="Z8" s="11" t="s">
        <v>6</v>
      </c>
      <c r="AA8" s="11"/>
      <c r="AB8" s="7"/>
    </row>
    <row r="9" spans="1:28" ht="12" customHeight="1">
      <c r="A9" s="30"/>
      <c r="B9" s="35"/>
      <c r="C9" s="35" t="s">
        <v>64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 t="s">
        <v>48</v>
      </c>
      <c r="R9" s="35"/>
      <c r="S9" s="35"/>
      <c r="T9" s="3"/>
      <c r="U9" s="3" t="s">
        <v>18</v>
      </c>
      <c r="V9" s="12"/>
      <c r="W9" s="66"/>
      <c r="X9" s="8"/>
      <c r="Y9" s="8" t="s">
        <v>74</v>
      </c>
      <c r="Z9" s="8"/>
      <c r="AA9" s="12"/>
      <c r="AB9" s="8"/>
    </row>
    <row r="10" spans="1:28" ht="12.75" customHeight="1">
      <c r="A10" s="31"/>
      <c r="B10" s="14" t="s">
        <v>61</v>
      </c>
      <c r="C10" s="31"/>
      <c r="D10" s="31"/>
      <c r="E10" s="31"/>
      <c r="F10" s="31"/>
      <c r="G10" s="31"/>
      <c r="H10" s="31"/>
      <c r="I10" s="31"/>
      <c r="J10" s="31"/>
      <c r="K10" s="14"/>
      <c r="L10" s="31"/>
      <c r="M10" s="31"/>
      <c r="N10" s="31"/>
      <c r="O10" s="31"/>
      <c r="P10" s="31"/>
      <c r="Q10" s="31"/>
      <c r="R10" s="31"/>
      <c r="S10" s="31"/>
      <c r="T10" s="14"/>
      <c r="U10" s="6"/>
      <c r="V10" s="13"/>
      <c r="W10" s="13"/>
      <c r="X10" s="13"/>
      <c r="Y10" s="13"/>
      <c r="Z10" s="13"/>
      <c r="AA10" s="13"/>
      <c r="AB10" s="13"/>
    </row>
    <row r="11" spans="1:28" ht="12.75" customHeight="1">
      <c r="A11" s="36" t="s">
        <v>19</v>
      </c>
      <c r="B11" s="41">
        <f>SUM(B13,B17,B22)</f>
        <v>5761.196197284757</v>
      </c>
      <c r="C11" s="41">
        <f aca="true" t="shared" si="0" ref="C11:AB11">SUM(C13,C17,C22)</f>
        <v>3755.8809766765107</v>
      </c>
      <c r="D11" s="41">
        <f t="shared" si="0"/>
        <v>1541.2193480217916</v>
      </c>
      <c r="E11" s="41">
        <f t="shared" si="0"/>
        <v>1430.1350188052234</v>
      </c>
      <c r="F11" s="41">
        <f t="shared" si="0"/>
        <v>0.666</v>
      </c>
      <c r="G11" s="41">
        <f t="shared" si="0"/>
        <v>1.75</v>
      </c>
      <c r="H11" s="41">
        <f t="shared" si="0"/>
        <v>1.601</v>
      </c>
      <c r="I11" s="41">
        <f t="shared" si="0"/>
        <v>12.138</v>
      </c>
      <c r="J11" s="41">
        <f t="shared" si="0"/>
        <v>51.71</v>
      </c>
      <c r="K11" s="41">
        <f t="shared" si="0"/>
        <v>7.518</v>
      </c>
      <c r="L11" s="41">
        <f t="shared" si="0"/>
        <v>148.32644</v>
      </c>
      <c r="M11" s="41">
        <f t="shared" si="0"/>
        <v>529.43607</v>
      </c>
      <c r="N11" s="41">
        <f t="shared" si="0"/>
        <v>101.469</v>
      </c>
      <c r="O11" s="41">
        <f t="shared" si="0"/>
        <v>21.145999999999997</v>
      </c>
      <c r="P11" s="41">
        <f t="shared" si="0"/>
        <v>283.3430480801952</v>
      </c>
      <c r="Q11" s="41">
        <f t="shared" si="0"/>
        <v>95.3407608336782</v>
      </c>
      <c r="R11" s="41">
        <f t="shared" si="0"/>
        <v>124.366</v>
      </c>
      <c r="S11" s="41">
        <f>SUM(S13,S17,S22)</f>
        <v>9.621</v>
      </c>
      <c r="T11" s="41">
        <f t="shared" si="0"/>
        <v>13.987</v>
      </c>
      <c r="U11" s="41">
        <f t="shared" si="0"/>
        <v>27.716699891349922</v>
      </c>
      <c r="V11" s="41">
        <f t="shared" si="0"/>
        <v>111.08432921656804</v>
      </c>
      <c r="W11" s="41">
        <f t="shared" si="0"/>
        <v>55.383534784060416</v>
      </c>
      <c r="X11" s="41">
        <f t="shared" si="0"/>
        <v>408.71533549968495</v>
      </c>
      <c r="Y11" s="41">
        <f t="shared" si="0"/>
        <v>230.02206335201265</v>
      </c>
      <c r="Z11" s="41">
        <f t="shared" si="0"/>
        <v>33.88246607765963</v>
      </c>
      <c r="AA11" s="41">
        <f t="shared" si="0"/>
        <v>122.21423035698268</v>
      </c>
      <c r="AB11" s="41">
        <f t="shared" si="0"/>
        <v>22.59657571302995</v>
      </c>
    </row>
    <row r="12" spans="1:28" ht="12.75" customHeight="1">
      <c r="A12" s="3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26" customFormat="1" ht="12.75" customHeight="1">
      <c r="A13" s="36" t="s">
        <v>20</v>
      </c>
      <c r="B13" s="39">
        <f>SUM(B14:B15)</f>
        <v>4107.787147284756</v>
      </c>
      <c r="C13" s="39">
        <f>SUM(C14:C15)</f>
        <v>3615.566416676511</v>
      </c>
      <c r="D13" s="39">
        <f>SUM(D14:D15)</f>
        <v>231.9636780217914</v>
      </c>
      <c r="E13" s="39">
        <f>SUM(E14:E15)</f>
        <v>195.60006880522334</v>
      </c>
      <c r="F13" s="42" t="s">
        <v>65</v>
      </c>
      <c r="G13" s="42" t="s">
        <v>65</v>
      </c>
      <c r="H13" s="42" t="s">
        <v>65</v>
      </c>
      <c r="I13" s="42" t="s">
        <v>65</v>
      </c>
      <c r="J13" s="42" t="s">
        <v>65</v>
      </c>
      <c r="K13" s="42" t="s">
        <v>65</v>
      </c>
      <c r="L13" s="42" t="s">
        <v>65</v>
      </c>
      <c r="M13" s="42" t="s">
        <v>65</v>
      </c>
      <c r="N13" s="42" t="s">
        <v>65</v>
      </c>
      <c r="O13" s="42" t="s">
        <v>65</v>
      </c>
      <c r="P13" s="39">
        <f>SUM(P14:P15)</f>
        <v>162.8570080801952</v>
      </c>
      <c r="Q13" s="39">
        <f>SUM(Q14:Q15)</f>
        <v>5.026360833678215</v>
      </c>
      <c r="R13" s="42" t="s">
        <v>65</v>
      </c>
      <c r="S13" s="42" t="s">
        <v>65</v>
      </c>
      <c r="T13" s="42" t="s">
        <v>65</v>
      </c>
      <c r="U13" s="39">
        <f aca="true" t="shared" si="1" ref="U13:AB13">SUM(U14:U15)</f>
        <v>27.716699891349922</v>
      </c>
      <c r="V13" s="39">
        <f t="shared" si="1"/>
        <v>36.36360921656804</v>
      </c>
      <c r="W13" s="39">
        <f t="shared" si="1"/>
        <v>1.6701147840604127</v>
      </c>
      <c r="X13" s="39">
        <f t="shared" si="1"/>
        <v>258.58693549968496</v>
      </c>
      <c r="Y13" s="39">
        <f t="shared" si="1"/>
        <v>230.02206335201265</v>
      </c>
      <c r="Z13" s="39">
        <f t="shared" si="1"/>
        <v>12.230966077659625</v>
      </c>
      <c r="AA13" s="39">
        <f t="shared" si="1"/>
        <v>14.421030356982683</v>
      </c>
      <c r="AB13" s="39">
        <f t="shared" si="1"/>
        <v>1.9128757130299483</v>
      </c>
    </row>
    <row r="14" spans="1:28" ht="12.75" customHeight="1">
      <c r="A14" s="31" t="s">
        <v>21</v>
      </c>
      <c r="B14" s="47">
        <v>3279.369799315728</v>
      </c>
      <c r="C14" s="37">
        <v>3051.7109483256686</v>
      </c>
      <c r="D14" s="23">
        <v>139.24311295535728</v>
      </c>
      <c r="E14" s="47">
        <v>113.46456568038582</v>
      </c>
      <c r="F14" s="61" t="s">
        <v>65</v>
      </c>
      <c r="G14" s="61" t="s">
        <v>65</v>
      </c>
      <c r="H14" s="61" t="s">
        <v>65</v>
      </c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  <c r="O14" s="61" t="s">
        <v>65</v>
      </c>
      <c r="P14" s="47">
        <v>90.6471240310853</v>
      </c>
      <c r="Q14" s="47">
        <v>0.6344422068699056</v>
      </c>
      <c r="R14" s="61" t="s">
        <v>65</v>
      </c>
      <c r="S14" s="61" t="s">
        <v>65</v>
      </c>
      <c r="T14" s="61" t="s">
        <v>65</v>
      </c>
      <c r="U14" s="47">
        <v>22.182999442430656</v>
      </c>
      <c r="V14" s="51">
        <v>25.778547274971466</v>
      </c>
      <c r="W14" s="47">
        <v>0.14022842169058272</v>
      </c>
      <c r="X14" s="45">
        <v>88.27550779508036</v>
      </c>
      <c r="Y14" s="47">
        <v>75.34657654246355</v>
      </c>
      <c r="Z14" s="47">
        <v>5.6064049316759546</v>
      </c>
      <c r="AA14" s="47">
        <v>6.7675147561464435</v>
      </c>
      <c r="AB14" s="47">
        <v>0.5550115647944065</v>
      </c>
    </row>
    <row r="15" spans="1:28" ht="12.75" customHeight="1">
      <c r="A15" s="31" t="s">
        <v>22</v>
      </c>
      <c r="B15" s="40">
        <v>828.4173479690285</v>
      </c>
      <c r="C15" s="40">
        <v>563.8554683508421</v>
      </c>
      <c r="D15" s="23">
        <v>92.72056506643412</v>
      </c>
      <c r="E15" s="47">
        <v>82.13550312483753</v>
      </c>
      <c r="F15" s="61" t="s">
        <v>65</v>
      </c>
      <c r="G15" s="61" t="s">
        <v>65</v>
      </c>
      <c r="H15" s="61" t="s">
        <v>65</v>
      </c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  <c r="O15" s="61" t="s">
        <v>65</v>
      </c>
      <c r="P15" s="47">
        <v>72.20988404910989</v>
      </c>
      <c r="Q15" s="40">
        <v>4.391918626808309</v>
      </c>
      <c r="R15" s="61" t="s">
        <v>65</v>
      </c>
      <c r="S15" s="61" t="s">
        <v>65</v>
      </c>
      <c r="T15" s="61" t="s">
        <v>65</v>
      </c>
      <c r="U15" s="40">
        <v>5.533700448919266</v>
      </c>
      <c r="V15" s="51">
        <v>10.585061941596567</v>
      </c>
      <c r="W15" s="40">
        <v>1.52988636236983</v>
      </c>
      <c r="X15" s="45">
        <v>170.31142770460457</v>
      </c>
      <c r="Y15" s="40">
        <v>154.6754868095491</v>
      </c>
      <c r="Z15" s="40">
        <v>6.62456114598367</v>
      </c>
      <c r="AA15" s="40">
        <v>7.65351560083624</v>
      </c>
      <c r="AB15" s="40">
        <v>1.3578641482355418</v>
      </c>
    </row>
    <row r="16" spans="2:28" ht="12.75" customHeight="1">
      <c r="B16" s="4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0"/>
    </row>
    <row r="17" spans="1:28" s="26" customFormat="1" ht="12.75" customHeight="1">
      <c r="A17" s="26" t="s">
        <v>23</v>
      </c>
      <c r="B17" s="44">
        <f aca="true" t="shared" si="2" ref="B17:AA17">SUM(B18:B20)</f>
        <v>574.1699999999998</v>
      </c>
      <c r="C17" s="44">
        <f t="shared" si="2"/>
        <v>69.506</v>
      </c>
      <c r="D17" s="44">
        <f t="shared" si="2"/>
        <v>422.476</v>
      </c>
      <c r="E17" s="44">
        <f t="shared" si="2"/>
        <v>397.66400000000004</v>
      </c>
      <c r="F17" s="44">
        <f t="shared" si="2"/>
        <v>0.666</v>
      </c>
      <c r="G17" s="44">
        <f t="shared" si="2"/>
        <v>0.569</v>
      </c>
      <c r="H17" s="44">
        <f t="shared" si="2"/>
        <v>1.48</v>
      </c>
      <c r="I17" s="44">
        <f t="shared" si="2"/>
        <v>2.189</v>
      </c>
      <c r="J17" s="44">
        <f t="shared" si="2"/>
        <v>49.321</v>
      </c>
      <c r="K17" s="44">
        <f t="shared" si="2"/>
        <v>7.218</v>
      </c>
      <c r="L17" s="44">
        <f t="shared" si="2"/>
        <v>7.4559999999999995</v>
      </c>
      <c r="M17" s="44">
        <f t="shared" si="2"/>
        <v>12.937000000000001</v>
      </c>
      <c r="N17" s="44">
        <f t="shared" si="2"/>
        <v>95.774</v>
      </c>
      <c r="O17" s="44">
        <f t="shared" si="2"/>
        <v>20.016</v>
      </c>
      <c r="P17" s="44">
        <f t="shared" si="2"/>
        <v>35.156</v>
      </c>
      <c r="Q17" s="44">
        <f t="shared" si="2"/>
        <v>84.28999999999999</v>
      </c>
      <c r="R17" s="44">
        <f t="shared" si="2"/>
        <v>66.63</v>
      </c>
      <c r="S17" s="44">
        <f t="shared" si="2"/>
        <v>3.455</v>
      </c>
      <c r="T17" s="44">
        <f t="shared" si="2"/>
        <v>10.507</v>
      </c>
      <c r="U17" s="42" t="s">
        <v>65</v>
      </c>
      <c r="V17" s="44">
        <f t="shared" si="2"/>
        <v>24.811999999999998</v>
      </c>
      <c r="W17" s="44">
        <f t="shared" si="2"/>
        <v>27.981</v>
      </c>
      <c r="X17" s="44">
        <f t="shared" si="2"/>
        <v>54.209999999999994</v>
      </c>
      <c r="Y17" s="42" t="s">
        <v>65</v>
      </c>
      <c r="Z17" s="44">
        <f t="shared" si="2"/>
        <v>10.072</v>
      </c>
      <c r="AA17" s="44">
        <f t="shared" si="2"/>
        <v>34.525999999999996</v>
      </c>
      <c r="AB17" s="44">
        <f>SUM(AB18:AB20)</f>
        <v>9.612</v>
      </c>
    </row>
    <row r="18" spans="1:28" s="26" customFormat="1" ht="12.75" customHeight="1">
      <c r="A18" s="27" t="s">
        <v>24</v>
      </c>
      <c r="B18" s="47">
        <v>522.334</v>
      </c>
      <c r="C18" s="47">
        <v>68.171</v>
      </c>
      <c r="D18" s="49">
        <v>392.611</v>
      </c>
      <c r="E18" s="58">
        <v>386.05</v>
      </c>
      <c r="F18" s="49">
        <v>0.65</v>
      </c>
      <c r="G18" s="47">
        <v>0.283</v>
      </c>
      <c r="H18" s="49">
        <v>1.48</v>
      </c>
      <c r="I18" s="50">
        <v>1.8679999999999999</v>
      </c>
      <c r="J18" s="50">
        <v>49.296</v>
      </c>
      <c r="K18" s="50">
        <v>7.205</v>
      </c>
      <c r="L18" s="40">
        <v>6.725</v>
      </c>
      <c r="M18" s="50">
        <v>9.338000000000001</v>
      </c>
      <c r="N18" s="50">
        <v>93.64</v>
      </c>
      <c r="O18" s="50">
        <v>19.883</v>
      </c>
      <c r="P18" s="40">
        <v>34.211</v>
      </c>
      <c r="Q18" s="50">
        <v>84.002</v>
      </c>
      <c r="R18" s="50">
        <v>64.005</v>
      </c>
      <c r="S18" s="50">
        <v>3.17</v>
      </c>
      <c r="T18" s="50">
        <v>10.294</v>
      </c>
      <c r="U18" s="61" t="s">
        <v>65</v>
      </c>
      <c r="V18" s="40">
        <v>6.561</v>
      </c>
      <c r="W18" s="40">
        <v>9.372</v>
      </c>
      <c r="X18" s="40">
        <v>52.181</v>
      </c>
      <c r="Y18" s="61" t="s">
        <v>65</v>
      </c>
      <c r="Z18" s="40">
        <v>9.984</v>
      </c>
      <c r="AA18" s="40">
        <v>32.784</v>
      </c>
      <c r="AB18" s="40">
        <v>9.413</v>
      </c>
    </row>
    <row r="19" spans="1:28" s="26" customFormat="1" ht="12.75" customHeight="1">
      <c r="A19" s="27" t="s">
        <v>25</v>
      </c>
      <c r="B19" s="47">
        <v>16.17</v>
      </c>
      <c r="C19" s="61" t="s">
        <v>65</v>
      </c>
      <c r="D19" s="49">
        <v>16.127</v>
      </c>
      <c r="E19" s="15">
        <v>0.189</v>
      </c>
      <c r="F19" s="61" t="s">
        <v>65</v>
      </c>
      <c r="G19" s="61" t="s">
        <v>65</v>
      </c>
      <c r="H19" s="61" t="s">
        <v>65</v>
      </c>
      <c r="I19" s="61" t="s">
        <v>65</v>
      </c>
      <c r="J19" s="61" t="s">
        <v>65</v>
      </c>
      <c r="K19" s="61" t="s">
        <v>65</v>
      </c>
      <c r="L19" s="61" t="s">
        <v>65</v>
      </c>
      <c r="M19" s="61">
        <v>0.036</v>
      </c>
      <c r="N19" s="61" t="s">
        <v>65</v>
      </c>
      <c r="O19" s="61" t="s">
        <v>65</v>
      </c>
      <c r="P19" s="61" t="s">
        <v>65</v>
      </c>
      <c r="Q19" s="61" t="s">
        <v>65</v>
      </c>
      <c r="R19" s="15">
        <v>0.153</v>
      </c>
      <c r="S19" s="42" t="s">
        <v>65</v>
      </c>
      <c r="T19" s="42" t="s">
        <v>65</v>
      </c>
      <c r="U19" s="61" t="s">
        <v>65</v>
      </c>
      <c r="V19" s="47">
        <v>15.937999999999999</v>
      </c>
      <c r="W19" s="61" t="s">
        <v>65</v>
      </c>
      <c r="X19" s="40">
        <v>0.043</v>
      </c>
      <c r="Y19" s="61" t="s">
        <v>65</v>
      </c>
      <c r="Z19" s="61" t="s">
        <v>65</v>
      </c>
      <c r="AA19" s="61" t="s">
        <v>65</v>
      </c>
      <c r="AB19" s="40">
        <v>0.043</v>
      </c>
    </row>
    <row r="20" spans="1:28" s="26" customFormat="1" ht="12.75" customHeight="1">
      <c r="A20" s="27" t="s">
        <v>26</v>
      </c>
      <c r="B20" s="47">
        <v>35.666</v>
      </c>
      <c r="C20" s="47">
        <v>1.335</v>
      </c>
      <c r="D20" s="49">
        <v>13.738000000000001</v>
      </c>
      <c r="E20" s="28">
        <v>11.425</v>
      </c>
      <c r="F20" s="52">
        <v>0.016</v>
      </c>
      <c r="G20" s="47">
        <v>0.286</v>
      </c>
      <c r="H20" s="61" t="s">
        <v>65</v>
      </c>
      <c r="I20" s="40">
        <v>0.321</v>
      </c>
      <c r="J20" s="61">
        <v>0.025</v>
      </c>
      <c r="K20" s="40">
        <v>0.013</v>
      </c>
      <c r="L20" s="40">
        <v>0.731</v>
      </c>
      <c r="M20" s="50">
        <v>3.5629999999999997</v>
      </c>
      <c r="N20" s="40">
        <v>2.134</v>
      </c>
      <c r="O20" s="40">
        <v>0.133</v>
      </c>
      <c r="P20" s="40">
        <v>0.945</v>
      </c>
      <c r="Q20" s="40">
        <v>0.288</v>
      </c>
      <c r="R20" s="40">
        <v>2.472</v>
      </c>
      <c r="S20" s="40">
        <v>0.285</v>
      </c>
      <c r="T20" s="40">
        <v>0.213</v>
      </c>
      <c r="U20" s="61" t="s">
        <v>65</v>
      </c>
      <c r="V20" s="40">
        <v>2.313</v>
      </c>
      <c r="W20" s="50">
        <v>18.609</v>
      </c>
      <c r="X20" s="40">
        <v>1.986</v>
      </c>
      <c r="Y20" s="61" t="s">
        <v>65</v>
      </c>
      <c r="Z20" s="40">
        <v>0.088</v>
      </c>
      <c r="AA20" s="40">
        <v>1.742</v>
      </c>
      <c r="AB20" s="40">
        <v>0.156</v>
      </c>
    </row>
    <row r="21" spans="1:28" s="26" customFormat="1" ht="12.75" customHeight="1">
      <c r="A21" s="27"/>
      <c r="B21" s="15"/>
      <c r="C21" s="15"/>
      <c r="D21" s="55"/>
      <c r="E21" s="56"/>
      <c r="F21" s="52"/>
      <c r="G21" s="52"/>
      <c r="H21" s="52"/>
      <c r="I21" s="52"/>
      <c r="J21" s="52"/>
      <c r="K21" s="58"/>
      <c r="L21" s="52"/>
      <c r="M21" s="52"/>
      <c r="N21" s="52"/>
      <c r="O21" s="52"/>
      <c r="P21" s="52"/>
      <c r="Q21" s="50"/>
      <c r="R21" s="50"/>
      <c r="S21" s="57"/>
      <c r="T21" s="57"/>
      <c r="U21" s="52"/>
      <c r="V21" s="50"/>
      <c r="W21" s="50"/>
      <c r="X21" s="50"/>
      <c r="Y21" s="57"/>
      <c r="Z21" s="50"/>
      <c r="AA21" s="50"/>
      <c r="AB21" s="50"/>
    </row>
    <row r="22" spans="1:28" s="26" customFormat="1" ht="12.75" customHeight="1">
      <c r="A22" s="26" t="s">
        <v>44</v>
      </c>
      <c r="B22" s="54">
        <f aca="true" t="shared" si="3" ref="B22:P22">SUM(B23:B25)</f>
        <v>1079.2390500000001</v>
      </c>
      <c r="C22" s="54">
        <f t="shared" si="3"/>
        <v>70.80856</v>
      </c>
      <c r="D22" s="54">
        <f t="shared" si="3"/>
        <v>886.77967</v>
      </c>
      <c r="E22" s="54">
        <f t="shared" si="3"/>
        <v>836.8709499999999</v>
      </c>
      <c r="F22" s="42" t="s">
        <v>65</v>
      </c>
      <c r="G22" s="54">
        <f t="shared" si="3"/>
        <v>1.181</v>
      </c>
      <c r="H22" s="54">
        <f t="shared" si="3"/>
        <v>0.121</v>
      </c>
      <c r="I22" s="54">
        <f t="shared" si="3"/>
        <v>9.949</v>
      </c>
      <c r="J22" s="54">
        <f t="shared" si="3"/>
        <v>2.3890000000000002</v>
      </c>
      <c r="K22" s="54">
        <f t="shared" si="3"/>
        <v>0.30000000000000004</v>
      </c>
      <c r="L22" s="54">
        <f t="shared" si="3"/>
        <v>140.87044</v>
      </c>
      <c r="M22" s="54">
        <f t="shared" si="3"/>
        <v>516.49907</v>
      </c>
      <c r="N22" s="54">
        <f t="shared" si="3"/>
        <v>5.695</v>
      </c>
      <c r="O22" s="54">
        <f t="shared" si="3"/>
        <v>1.1300000000000001</v>
      </c>
      <c r="P22" s="54">
        <f t="shared" si="3"/>
        <v>85.33004</v>
      </c>
      <c r="Q22" s="54">
        <f aca="true" t="shared" si="4" ref="Q22:AA22">SUM(Q23:Q25)</f>
        <v>6.0244</v>
      </c>
      <c r="R22" s="54">
        <f t="shared" si="4"/>
        <v>57.736000000000004</v>
      </c>
      <c r="S22" s="54">
        <f t="shared" si="4"/>
        <v>6.166</v>
      </c>
      <c r="T22" s="54">
        <f t="shared" si="4"/>
        <v>3.48</v>
      </c>
      <c r="U22" s="42" t="s">
        <v>65</v>
      </c>
      <c r="V22" s="54">
        <f t="shared" si="4"/>
        <v>49.90872</v>
      </c>
      <c r="W22" s="54">
        <f t="shared" si="4"/>
        <v>25.73242</v>
      </c>
      <c r="X22" s="54">
        <f t="shared" si="4"/>
        <v>95.91840000000002</v>
      </c>
      <c r="Y22" s="42" t="s">
        <v>65</v>
      </c>
      <c r="Z22" s="54">
        <f t="shared" si="4"/>
        <v>11.5795</v>
      </c>
      <c r="AA22" s="54">
        <f t="shared" si="4"/>
        <v>73.2672</v>
      </c>
      <c r="AB22" s="54">
        <f>SUM(AB23:AB25)</f>
        <v>11.071700000000002</v>
      </c>
    </row>
    <row r="23" spans="1:28" s="26" customFormat="1" ht="12.75" customHeight="1">
      <c r="A23" s="27" t="s">
        <v>27</v>
      </c>
      <c r="B23" s="40">
        <v>890.80055</v>
      </c>
      <c r="C23" s="40">
        <v>55.90756</v>
      </c>
      <c r="D23" s="23">
        <v>752.51917</v>
      </c>
      <c r="E23" s="23">
        <v>715.40545</v>
      </c>
      <c r="F23" s="61" t="s">
        <v>65</v>
      </c>
      <c r="G23" s="40">
        <v>0.998</v>
      </c>
      <c r="H23" s="40">
        <v>0.111</v>
      </c>
      <c r="I23" s="40">
        <v>1.877</v>
      </c>
      <c r="J23" s="40">
        <v>2.382</v>
      </c>
      <c r="K23" s="40">
        <v>0.267</v>
      </c>
      <c r="L23" s="40">
        <v>139.41444</v>
      </c>
      <c r="M23" s="40">
        <v>473.48657</v>
      </c>
      <c r="N23" s="40">
        <v>4.494</v>
      </c>
      <c r="O23" s="40">
        <v>1.1</v>
      </c>
      <c r="P23" s="40">
        <v>78.61703999999999</v>
      </c>
      <c r="Q23" s="40">
        <v>5.2154</v>
      </c>
      <c r="R23" s="40">
        <v>1.323</v>
      </c>
      <c r="S23" s="28">
        <v>3.0140000000000002</v>
      </c>
      <c r="T23" s="50">
        <v>3.106</v>
      </c>
      <c r="U23" s="61" t="s">
        <v>65</v>
      </c>
      <c r="V23" s="45">
        <v>37.11372</v>
      </c>
      <c r="W23" s="50">
        <v>20.55042</v>
      </c>
      <c r="X23" s="60">
        <v>61.82340000000001</v>
      </c>
      <c r="Y23" s="61" t="s">
        <v>65</v>
      </c>
      <c r="Z23" s="50">
        <v>7.8815</v>
      </c>
      <c r="AA23" s="50">
        <v>45.3172</v>
      </c>
      <c r="AB23" s="52">
        <v>8.6247</v>
      </c>
    </row>
    <row r="24" spans="1:28" s="26" customFormat="1" ht="12.75" customHeight="1">
      <c r="A24" s="27" t="s">
        <v>28</v>
      </c>
      <c r="B24" s="40">
        <v>81.012</v>
      </c>
      <c r="C24" s="40">
        <v>6.64</v>
      </c>
      <c r="D24" s="23">
        <v>65.227</v>
      </c>
      <c r="E24" s="23">
        <v>60.896</v>
      </c>
      <c r="F24" s="61" t="s">
        <v>65</v>
      </c>
      <c r="G24" s="61" t="s">
        <v>65</v>
      </c>
      <c r="H24" s="61" t="s">
        <v>65</v>
      </c>
      <c r="I24" s="40">
        <v>1.798</v>
      </c>
      <c r="J24" s="61" t="s">
        <v>65</v>
      </c>
      <c r="K24" s="61" t="s">
        <v>65</v>
      </c>
      <c r="L24" s="40">
        <v>1.295</v>
      </c>
      <c r="M24" s="40">
        <v>1.19</v>
      </c>
      <c r="N24" s="61" t="s">
        <v>65</v>
      </c>
      <c r="O24" s="61" t="s">
        <v>65</v>
      </c>
      <c r="P24" s="40">
        <v>1.763</v>
      </c>
      <c r="Q24" s="61" t="s">
        <v>65</v>
      </c>
      <c r="R24" s="40">
        <v>54.85</v>
      </c>
      <c r="S24" s="61" t="s">
        <v>65</v>
      </c>
      <c r="T24" s="61" t="s">
        <v>65</v>
      </c>
      <c r="U24" s="61" t="s">
        <v>65</v>
      </c>
      <c r="V24" s="59">
        <v>4.3309999999999995</v>
      </c>
      <c r="W24" s="50">
        <v>2.864</v>
      </c>
      <c r="X24" s="60">
        <v>6.281</v>
      </c>
      <c r="Y24" s="61" t="s">
        <v>65</v>
      </c>
      <c r="Z24" s="50">
        <v>3.3</v>
      </c>
      <c r="AA24" s="50">
        <v>0.837</v>
      </c>
      <c r="AB24" s="52">
        <v>2.144</v>
      </c>
    </row>
    <row r="25" spans="1:28" s="26" customFormat="1" ht="12.75" customHeight="1">
      <c r="A25" s="27" t="s">
        <v>43</v>
      </c>
      <c r="B25" s="40">
        <v>107.4265</v>
      </c>
      <c r="C25" s="40">
        <v>8.261</v>
      </c>
      <c r="D25" s="23">
        <v>69.0335</v>
      </c>
      <c r="E25" s="23">
        <v>60.5695</v>
      </c>
      <c r="F25" s="61" t="s">
        <v>65</v>
      </c>
      <c r="G25" s="40">
        <v>0.183</v>
      </c>
      <c r="H25" s="61">
        <v>0.01</v>
      </c>
      <c r="I25" s="40">
        <v>6.274</v>
      </c>
      <c r="J25" s="61">
        <v>0.007</v>
      </c>
      <c r="K25" s="40">
        <v>0.033</v>
      </c>
      <c r="L25" s="40">
        <v>0.161</v>
      </c>
      <c r="M25" s="40">
        <v>41.8225</v>
      </c>
      <c r="N25" s="40">
        <v>1.201</v>
      </c>
      <c r="O25" s="37">
        <v>0.03</v>
      </c>
      <c r="P25" s="40">
        <v>4.95</v>
      </c>
      <c r="Q25" s="40">
        <v>0.809</v>
      </c>
      <c r="R25" s="40">
        <v>1.563</v>
      </c>
      <c r="S25" s="28">
        <v>3.152</v>
      </c>
      <c r="T25" s="50">
        <v>0.374</v>
      </c>
      <c r="U25" s="61" t="s">
        <v>65</v>
      </c>
      <c r="V25" s="59">
        <v>8.464</v>
      </c>
      <c r="W25" s="50">
        <v>2.318</v>
      </c>
      <c r="X25" s="60">
        <v>27.814</v>
      </c>
      <c r="Y25" s="61" t="s">
        <v>65</v>
      </c>
      <c r="Z25" s="50">
        <v>0.398</v>
      </c>
      <c r="AA25" s="50">
        <v>27.113</v>
      </c>
      <c r="AB25" s="52">
        <v>0.303</v>
      </c>
    </row>
    <row r="26" spans="1:28" s="26" customFormat="1" ht="4.5" customHeight="1">
      <c r="A26" s="3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8"/>
      <c r="T26" s="20"/>
      <c r="U26" s="20"/>
      <c r="V26" s="20"/>
      <c r="W26" s="20"/>
      <c r="X26" s="20"/>
      <c r="Y26" s="20"/>
      <c r="Z26" s="21"/>
      <c r="AA26" s="22"/>
      <c r="AB26" s="22"/>
    </row>
    <row r="27" spans="2:28" ht="12.75" customHeight="1">
      <c r="B27" s="17"/>
      <c r="C27" s="17"/>
      <c r="D27" s="17"/>
      <c r="E27" s="17"/>
      <c r="F27" s="17"/>
      <c r="G27" s="17"/>
      <c r="H27" s="17"/>
      <c r="I27" s="17"/>
      <c r="J27" s="25"/>
      <c r="T27" s="40"/>
      <c r="U27" s="1"/>
      <c r="V27" s="40"/>
      <c r="W27" s="40"/>
      <c r="X27" s="40"/>
      <c r="Y27" s="40"/>
      <c r="Z27" s="40"/>
      <c r="AA27" s="40"/>
      <c r="AB27" s="40"/>
    </row>
    <row r="28" spans="1:28" ht="12.75" customHeight="1">
      <c r="A28" s="27" t="s">
        <v>29</v>
      </c>
      <c r="D28" s="43"/>
      <c r="E28" s="43"/>
      <c r="F28" s="43"/>
      <c r="G28" s="43"/>
      <c r="H28" s="43"/>
      <c r="I28" s="43"/>
      <c r="J28" s="43"/>
      <c r="T28" s="1"/>
      <c r="U28" s="1"/>
      <c r="V28" s="40"/>
      <c r="W28" s="40"/>
      <c r="X28" s="40"/>
      <c r="Y28" s="1"/>
      <c r="Z28" s="40"/>
      <c r="AA28" s="40"/>
      <c r="AB28" s="40"/>
    </row>
    <row r="29" spans="1:28" ht="12.75" customHeight="1">
      <c r="A29" s="27" t="s">
        <v>30</v>
      </c>
      <c r="D29" s="43"/>
      <c r="E29" s="43"/>
      <c r="F29" s="70"/>
      <c r="G29" s="43"/>
      <c r="H29" s="43"/>
      <c r="I29" s="43"/>
      <c r="J29" s="43"/>
      <c r="T29" s="1"/>
      <c r="U29" s="1"/>
      <c r="V29" s="1"/>
      <c r="W29" s="1"/>
      <c r="X29" s="1"/>
      <c r="Y29" s="1"/>
      <c r="Z29" s="1"/>
      <c r="AA29" s="1"/>
      <c r="AB29" s="62"/>
    </row>
    <row r="30" spans="1:5" ht="12.75" customHeight="1">
      <c r="A30" s="1" t="s">
        <v>31</v>
      </c>
      <c r="E30" s="28"/>
    </row>
    <row r="33" ht="12.75" customHeight="1">
      <c r="C33" s="69"/>
    </row>
  </sheetData>
  <printOptions/>
  <pageMargins left="0.5118110236220472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2007-09-24T07:52:14Z</cp:lastPrinted>
  <dcterms:created xsi:type="dcterms:W3CDTF">1999-11-17T07:09:01Z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