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nveroasskt2000euro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<sst xmlns="http://schemas.openxmlformats.org/spreadsheetml/2006/main" count="32" uniqueCount="29">
  <si>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NETTOVEROASTE 1975-2005*</t>
  </si>
  <si>
    <t>milj.euroa</t>
  </si>
  <si>
    <t xml:space="preserve">     1998</t>
  </si>
  <si>
    <t xml:space="preserve">     1999</t>
  </si>
  <si>
    <t>2004*</t>
  </si>
  <si>
    <t xml:space="preserve">Maksetut tukipalkkiot                              </t>
  </si>
  <si>
    <t xml:space="preserve">Pakolliset rahamääräiset sosiaalietuudet (pl. sosiaaliavustukset) </t>
  </si>
  <si>
    <t xml:space="preserve">Rahastoimattomat sosiaalietuudet </t>
  </si>
  <si>
    <t xml:space="preserve">Sosiaaliavustukset                  </t>
  </si>
  <si>
    <t>Luontoismuotoiset sosiaalietuudet</t>
  </si>
  <si>
    <t>Muut tulonsiirrot yksityissektorille</t>
  </si>
  <si>
    <t xml:space="preserve">                    - yrityksille ja asuntoyhteisöille             </t>
  </si>
  <si>
    <t xml:space="preserve">                    - kotital. palv. voittoa tavoittelematt. yhteisöille                    </t>
  </si>
  <si>
    <t xml:space="preserve">                    - kotitalouksille             </t>
  </si>
  <si>
    <t>Pääomansiirrot yksityissektorille</t>
  </si>
  <si>
    <t xml:space="preserve">                    - yrityksille ja asuntoyhteisöille              </t>
  </si>
  <si>
    <t xml:space="preserve">                    - rahoituslaitoksille  </t>
  </si>
  <si>
    <t>BRUTTOKANSANTUOTE, MH</t>
  </si>
  <si>
    <t>VEROASTE, % BKT:STA</t>
  </si>
  <si>
    <t>% BKT:STA</t>
  </si>
  <si>
    <t xml:space="preserve">NETTOVEROASTE  </t>
  </si>
  <si>
    <t>NETTOVEROASTE  II    (pl. pääomansiirrot)</t>
  </si>
  <si>
    <r>
      <t xml:space="preserve">JULKISET SIIRROT </t>
    </r>
    <r>
      <rPr>
        <b/>
        <vertAlign val="superscript"/>
        <sz val="10"/>
        <color indexed="8"/>
        <rFont val="Helvetica"/>
        <family val="2"/>
      </rPr>
      <t xml:space="preserve">(2 </t>
    </r>
    <r>
      <rPr>
        <b/>
        <sz val="10"/>
        <color indexed="8"/>
        <rFont val="Helvetica"/>
        <family val="0"/>
      </rPr>
      <t>YKSITYISSEKTORILLE</t>
    </r>
  </si>
  <si>
    <r>
      <t xml:space="preserve">JULKISET SIIRROT </t>
    </r>
    <r>
      <rPr>
        <b/>
        <i/>
        <vertAlign val="superscript"/>
        <sz val="11"/>
        <color indexed="8"/>
        <rFont val="Helvetica"/>
        <family val="2"/>
      </rPr>
      <t>(2</t>
    </r>
    <r>
      <rPr>
        <b/>
        <i/>
        <sz val="11"/>
        <color indexed="8"/>
        <rFont val="Helvetica"/>
        <family val="2"/>
      </rPr>
      <t xml:space="preserve"> YKSITYISSEKTORILLE </t>
    </r>
  </si>
  <si>
    <r>
      <t>Julkiset siirrot</t>
    </r>
    <r>
      <rPr>
        <b/>
        <vertAlign val="superscript"/>
        <sz val="10"/>
        <color indexed="8"/>
        <rFont val="Helvetica"/>
        <family val="2"/>
      </rPr>
      <t xml:space="preserve"> (2 </t>
    </r>
    <r>
      <rPr>
        <b/>
        <sz val="10"/>
        <color indexed="8"/>
        <rFont val="Helvetica"/>
        <family val="2"/>
      </rPr>
      <t>yksityissektorille (pl. pääomansiirrot)</t>
    </r>
  </si>
  <si>
    <r>
      <t>2)</t>
    </r>
    <r>
      <rPr>
        <b/>
        <sz val="10"/>
        <color indexed="8"/>
        <rFont val="Helvetica"/>
        <family val="2"/>
      </rPr>
      <t xml:space="preserve"> Julkiset siirrot sisältävät Euroopan Unionista saadut siirrot.</t>
    </r>
  </si>
  <si>
    <r>
      <t xml:space="preserve">Tilastokeskus 1.3.2006 </t>
    </r>
    <r>
      <rPr>
        <b/>
        <vertAlign val="superscript"/>
        <sz val="10"/>
        <color indexed="8"/>
        <rFont val="Helvetica"/>
        <family val="2"/>
      </rPr>
      <t>(1</t>
    </r>
  </si>
  <si>
    <r>
      <t>1)</t>
    </r>
    <r>
      <rPr>
        <b/>
        <sz val="10"/>
        <color indexed="8"/>
        <rFont val="Helvetica"/>
        <family val="2"/>
      </rPr>
      <t xml:space="preserve"> Tiedot perustuvat kansantalouden tilinpidon 1.3.2006 voimassa oleviin aikasarjoihin. Uusien, 31.3.2006 julkaistavien aikasarjojen mukainen Verot ja veronluonteiset maksut -tilaston julkistus vuosille 1975-2004 on 31.3.2006, ja vuodelle 2005 13.7.2006.</t>
    </r>
  </si>
  <si>
    <t>2005*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</si>
</sst>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0%"/>
    <numFmt numFmtId="177" formatCode="0.00%"/>
    <numFmt numFmtId="178" formatCode="#\ ?/?"/>
    <numFmt numFmtId="179" formatCode="#\ ??/??"/>
    <numFmt numFmtId="180" formatCode="m/d/yy"/>
    <numFmt numFmtId="181" formatCode="d\-mmm\-yy"/>
    <numFmt numFmtId="182" formatCode="d\-mmm"/>
    <numFmt numFmtId="183" formatCode="mmm\-yy"/>
    <numFmt numFmtId="184" formatCode="m/d/yy\ h:mm"/>
    <numFmt numFmtId="185" formatCode="m/d"/>
    <numFmt numFmtId="186" formatCode="#,##0.0"/>
    <numFmt numFmtId="187" formatCode="0.0"/>
    <numFmt numFmtId="188" formatCode="0.0000"/>
    <numFmt numFmtId="189" formatCode="0.000"/>
    <numFmt numFmtId="190" formatCode="#,##0.000"/>
    <numFmt numFmtId="191" formatCode="#,##0.0000"/>
    <numFmt numFmtId="192" formatCode="#,##0.00000"/>
    <numFmt numFmtId="193" formatCode="0.0\ %"/>
    <numFmt numFmtId="194" formatCode="0.000%"/>
    <numFmt numFmtId="195" formatCode="0.0%"/>
  </numFmts>
  <fonts count="20">
    <font>
      <sz val="10"/>
      <color indexed="22"/>
      <name val="Helvetica"/>
      <family val="0"/>
    </font>
    <font>
      <b/>
      <sz val="18"/>
      <color indexed="22"/>
      <name val="Helvetica"/>
      <family val="0"/>
    </font>
    <font>
      <b/>
      <sz val="12"/>
      <color indexed="22"/>
      <name val="Helvetica"/>
      <family val="0"/>
    </font>
    <font>
      <sz val="8"/>
      <color indexed="22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sz val="10"/>
      <color indexed="10"/>
      <name val="Helvetica"/>
      <family val="2"/>
    </font>
    <font>
      <b/>
      <i/>
      <sz val="14"/>
      <color indexed="8"/>
      <name val="Helvetica"/>
      <family val="0"/>
    </font>
    <font>
      <b/>
      <sz val="10"/>
      <color indexed="8"/>
      <name val="Helvetica"/>
      <family val="2"/>
    </font>
    <font>
      <b/>
      <vertAlign val="superscript"/>
      <sz val="10"/>
      <color indexed="8"/>
      <name val="Helvetica"/>
      <family val="2"/>
    </font>
    <font>
      <sz val="12"/>
      <color indexed="8"/>
      <name val="Helvetica"/>
      <family val="0"/>
    </font>
    <font>
      <b/>
      <sz val="8"/>
      <color indexed="8"/>
      <name val="Helvetica"/>
      <family val="0"/>
    </font>
    <font>
      <sz val="10"/>
      <name val="Helvetica"/>
      <family val="2"/>
    </font>
    <font>
      <b/>
      <i/>
      <sz val="11"/>
      <color indexed="8"/>
      <name val="Helvetica"/>
      <family val="2"/>
    </font>
    <font>
      <b/>
      <i/>
      <sz val="11"/>
      <color indexed="8"/>
      <name val="Arial"/>
      <family val="2"/>
    </font>
    <font>
      <i/>
      <sz val="12"/>
      <color indexed="8"/>
      <name val="Helvetica"/>
      <family val="0"/>
    </font>
    <font>
      <b/>
      <i/>
      <vertAlign val="superscript"/>
      <sz val="11"/>
      <color indexed="8"/>
      <name val="Helvetica"/>
      <family val="2"/>
    </font>
    <font>
      <b/>
      <i/>
      <sz val="11"/>
      <name val="Helvetica"/>
      <family val="2"/>
    </font>
    <font>
      <b/>
      <i/>
      <sz val="10"/>
      <color indexed="8"/>
      <name val="Helvetica"/>
      <family val="0"/>
    </font>
    <font>
      <i/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 quotePrefix="1">
      <alignment horizontal="left"/>
    </xf>
    <xf numFmtId="1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187" fontId="14" fillId="0" borderId="0" xfId="22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193" fontId="1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186" fontId="13" fillId="0" borderId="0" xfId="0" applyNumberFormat="1" applyFont="1" applyFill="1" applyAlignment="1">
      <alignment/>
    </xf>
    <xf numFmtId="186" fontId="13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" fontId="8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11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Comma" xfId="21"/>
    <cellStyle name="Percent" xfId="22"/>
    <cellStyle name="Total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4"/>
  <sheetViews>
    <sheetView tabSelected="1" workbookViewId="0" topLeftCell="S1">
      <selection activeCell="AF6" sqref="AF6"/>
    </sheetView>
  </sheetViews>
  <sheetFormatPr defaultColWidth="9.140625" defaultRowHeight="12.75"/>
  <cols>
    <col min="1" max="1" width="50.7109375" style="1" customWidth="1"/>
    <col min="2" max="20" width="8.7109375" style="1" customWidth="1"/>
    <col min="21" max="21" width="8.7109375" style="2" customWidth="1"/>
    <col min="22" max="30" width="8.7109375" style="1" customWidth="1"/>
    <col min="31" max="16384" width="10.28125" style="1" customWidth="1"/>
  </cols>
  <sheetData>
    <row r="2" ht="14.25">
      <c r="A2" s="12" t="s">
        <v>26</v>
      </c>
    </row>
    <row r="3" ht="12.75">
      <c r="A3" s="3"/>
    </row>
    <row r="4" spans="1:26" ht="18.7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Z4" s="4"/>
    </row>
    <row r="5" spans="1:32" ht="12.75">
      <c r="A5" s="5" t="s">
        <v>1</v>
      </c>
      <c r="B5" s="6">
        <v>1975</v>
      </c>
      <c r="C5" s="6">
        <v>1976</v>
      </c>
      <c r="D5" s="6">
        <v>1977</v>
      </c>
      <c r="E5" s="6">
        <v>1978</v>
      </c>
      <c r="F5" s="6">
        <v>1979</v>
      </c>
      <c r="G5" s="6">
        <v>1980</v>
      </c>
      <c r="H5" s="6">
        <v>1981</v>
      </c>
      <c r="I5" s="6">
        <v>1982</v>
      </c>
      <c r="J5" s="6">
        <v>1983</v>
      </c>
      <c r="K5" s="6">
        <v>1984</v>
      </c>
      <c r="L5" s="6">
        <v>1985</v>
      </c>
      <c r="M5" s="6">
        <v>1986</v>
      </c>
      <c r="N5" s="6">
        <v>1987</v>
      </c>
      <c r="O5" s="6">
        <v>1988</v>
      </c>
      <c r="P5" s="6">
        <v>1989</v>
      </c>
      <c r="Q5" s="6">
        <v>1990</v>
      </c>
      <c r="R5" s="6">
        <v>1991</v>
      </c>
      <c r="S5" s="6">
        <v>1992</v>
      </c>
      <c r="T5" s="6">
        <v>1993</v>
      </c>
      <c r="U5" s="6">
        <v>1994</v>
      </c>
      <c r="V5" s="7">
        <v>1995</v>
      </c>
      <c r="W5" s="8">
        <v>1996</v>
      </c>
      <c r="X5" s="8">
        <v>1997</v>
      </c>
      <c r="Y5" s="9" t="s">
        <v>2</v>
      </c>
      <c r="Z5" s="9" t="s">
        <v>3</v>
      </c>
      <c r="AA5" s="10">
        <v>2000</v>
      </c>
      <c r="AB5" s="10">
        <v>2001</v>
      </c>
      <c r="AC5" s="10">
        <v>2002</v>
      </c>
      <c r="AD5" s="10">
        <v>2003</v>
      </c>
      <c r="AE5" s="10" t="s">
        <v>4</v>
      </c>
      <c r="AF5" s="10" t="s">
        <v>28</v>
      </c>
    </row>
    <row r="6" spans="1:27" ht="12.75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"/>
      <c r="W6" s="2"/>
      <c r="X6" s="2"/>
      <c r="Y6" s="2"/>
      <c r="Z6" s="5"/>
      <c r="AA6" s="5"/>
    </row>
    <row r="7" spans="1:253" ht="15">
      <c r="A7" s="12" t="s">
        <v>22</v>
      </c>
      <c r="B7" s="13">
        <f aca="true" t="shared" si="0" ref="B7:AF7">B9+B11+B12+B13+B14+B16+B21</f>
        <v>2829</v>
      </c>
      <c r="C7" s="13">
        <f t="shared" si="0"/>
        <v>3342</v>
      </c>
      <c r="D7" s="13">
        <f t="shared" si="0"/>
        <v>3919</v>
      </c>
      <c r="E7" s="13">
        <f t="shared" si="0"/>
        <v>4320</v>
      </c>
      <c r="F7" s="13">
        <f t="shared" si="0"/>
        <v>4839</v>
      </c>
      <c r="G7" s="13">
        <f t="shared" si="0"/>
        <v>5261.926839933869</v>
      </c>
      <c r="H7" s="13">
        <f t="shared" si="0"/>
        <v>6136.921604243718</v>
      </c>
      <c r="I7" s="13">
        <f t="shared" si="0"/>
        <v>7302.72214177233</v>
      </c>
      <c r="J7" s="13">
        <f t="shared" si="0"/>
        <v>8431.50173654034</v>
      </c>
      <c r="K7" s="13">
        <f t="shared" si="0"/>
        <v>9440.246164894806</v>
      </c>
      <c r="L7" s="13">
        <f t="shared" si="0"/>
        <v>10690.427372248656</v>
      </c>
      <c r="M7" s="13">
        <f t="shared" si="0"/>
        <v>11805.612471471122</v>
      </c>
      <c r="N7" s="13">
        <f t="shared" si="0"/>
        <v>12874.588980663433</v>
      </c>
      <c r="O7" s="13">
        <f t="shared" si="0"/>
        <v>14137.660657312055</v>
      </c>
      <c r="P7" s="13">
        <f t="shared" si="0"/>
        <v>15283.96965048867</v>
      </c>
      <c r="Q7" s="13">
        <f t="shared" si="0"/>
        <v>17545</v>
      </c>
      <c r="R7" s="13">
        <f t="shared" si="0"/>
        <v>20719</v>
      </c>
      <c r="S7" s="13">
        <f t="shared" si="0"/>
        <v>23498</v>
      </c>
      <c r="T7" s="13">
        <f t="shared" si="0"/>
        <v>25078</v>
      </c>
      <c r="U7" s="13">
        <f t="shared" si="0"/>
        <v>26202</v>
      </c>
      <c r="V7" s="13">
        <f t="shared" si="0"/>
        <v>26814</v>
      </c>
      <c r="W7" s="13">
        <f t="shared" si="0"/>
        <v>26991</v>
      </c>
      <c r="X7" s="13">
        <f t="shared" si="0"/>
        <v>26924</v>
      </c>
      <c r="Y7" s="13">
        <f t="shared" si="0"/>
        <v>27455</v>
      </c>
      <c r="Z7" s="13">
        <f t="shared" si="0"/>
        <v>28086</v>
      </c>
      <c r="AA7" s="13">
        <f t="shared" si="0"/>
        <v>28644</v>
      </c>
      <c r="AB7" s="13">
        <f t="shared" si="0"/>
        <v>29676</v>
      </c>
      <c r="AC7" s="13">
        <f t="shared" si="0"/>
        <v>31367</v>
      </c>
      <c r="AD7" s="13">
        <f t="shared" si="0"/>
        <v>32645</v>
      </c>
      <c r="AE7" s="13">
        <f t="shared" si="0"/>
        <v>34051</v>
      </c>
      <c r="AF7" s="13">
        <f t="shared" si="0"/>
        <v>34648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1"/>
      <c r="V8" s="2"/>
      <c r="W8" s="2"/>
      <c r="X8" s="2"/>
      <c r="Y8" s="2"/>
      <c r="Z8" s="15"/>
      <c r="AA8" s="5"/>
    </row>
    <row r="9" spans="1:32" ht="12.75">
      <c r="A9" s="17" t="s">
        <v>5</v>
      </c>
      <c r="B9" s="13">
        <v>599</v>
      </c>
      <c r="C9" s="13">
        <v>664</v>
      </c>
      <c r="D9" s="13">
        <v>732</v>
      </c>
      <c r="E9" s="13">
        <v>763</v>
      </c>
      <c r="F9" s="13">
        <v>950</v>
      </c>
      <c r="G9" s="13">
        <v>1035</v>
      </c>
      <c r="H9" s="13">
        <v>1183</v>
      </c>
      <c r="I9" s="13">
        <v>1262</v>
      </c>
      <c r="J9" s="13">
        <v>1462</v>
      </c>
      <c r="K9" s="13">
        <v>1624</v>
      </c>
      <c r="L9" s="13">
        <v>1729</v>
      </c>
      <c r="M9" s="13">
        <v>1865</v>
      </c>
      <c r="N9" s="13">
        <v>1939</v>
      </c>
      <c r="O9" s="13">
        <v>2135</v>
      </c>
      <c r="P9" s="13">
        <v>2251</v>
      </c>
      <c r="Q9" s="13">
        <v>2489</v>
      </c>
      <c r="R9" s="13">
        <v>2795</v>
      </c>
      <c r="S9" s="13">
        <v>2832</v>
      </c>
      <c r="T9" s="13">
        <v>2714</v>
      </c>
      <c r="U9" s="13">
        <v>2713</v>
      </c>
      <c r="V9" s="18">
        <v>3133</v>
      </c>
      <c r="W9" s="18">
        <v>2608</v>
      </c>
      <c r="X9" s="18">
        <v>2585</v>
      </c>
      <c r="Y9" s="18">
        <v>2582</v>
      </c>
      <c r="Z9" s="18">
        <v>2594</v>
      </c>
      <c r="AA9" s="18">
        <v>2818</v>
      </c>
      <c r="AB9" s="18">
        <v>2818</v>
      </c>
      <c r="AC9" s="18">
        <v>2829</v>
      </c>
      <c r="AD9" s="18">
        <v>2802</v>
      </c>
      <c r="AE9" s="18">
        <v>2829</v>
      </c>
      <c r="AF9" s="18">
        <v>2828</v>
      </c>
    </row>
    <row r="10" spans="1:27" ht="12.7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/>
      <c r="W10" s="19"/>
      <c r="X10" s="19"/>
      <c r="Y10" s="19"/>
      <c r="Z10" s="19"/>
      <c r="AA10" s="5"/>
    </row>
    <row r="11" spans="1:32" ht="12.75">
      <c r="A11" s="17" t="s">
        <v>6</v>
      </c>
      <c r="B11" s="13">
        <v>1183</v>
      </c>
      <c r="C11" s="13">
        <v>1471</v>
      </c>
      <c r="D11" s="13">
        <v>1785</v>
      </c>
      <c r="E11" s="13">
        <v>2002</v>
      </c>
      <c r="F11" s="13">
        <v>2185</v>
      </c>
      <c r="G11" s="13">
        <v>2325.9268399338685</v>
      </c>
      <c r="H11" s="13">
        <v>2675.921604243718</v>
      </c>
      <c r="I11" s="13">
        <v>3370.722141772331</v>
      </c>
      <c r="J11" s="13">
        <v>4053.5017365403405</v>
      </c>
      <c r="K11" s="13">
        <v>4615.2461648948065</v>
      </c>
      <c r="L11" s="13">
        <v>5345.427372248656</v>
      </c>
      <c r="M11" s="13">
        <v>5910.612471471123</v>
      </c>
      <c r="N11" s="13">
        <v>6443.588980663434</v>
      </c>
      <c r="O11" s="13">
        <v>7503.660657312054</v>
      </c>
      <c r="P11" s="13">
        <v>8230.96965048867</v>
      </c>
      <c r="Q11" s="13">
        <v>9546</v>
      </c>
      <c r="R11" s="13">
        <v>12102</v>
      </c>
      <c r="S11" s="13">
        <v>13949</v>
      </c>
      <c r="T11" s="13">
        <v>14118</v>
      </c>
      <c r="U11" s="13">
        <v>14143</v>
      </c>
      <c r="V11" s="18">
        <v>14194</v>
      </c>
      <c r="W11" s="18">
        <v>14519</v>
      </c>
      <c r="X11" s="18">
        <v>14628</v>
      </c>
      <c r="Y11" s="21">
        <v>15264</v>
      </c>
      <c r="Z11" s="21">
        <v>15616</v>
      </c>
      <c r="AA11" s="21">
        <v>15720</v>
      </c>
      <c r="AB11" s="21">
        <v>16431</v>
      </c>
      <c r="AC11" s="21">
        <v>17633</v>
      </c>
      <c r="AD11" s="21">
        <v>18515</v>
      </c>
      <c r="AE11" s="21">
        <v>19440</v>
      </c>
      <c r="AF11" s="21">
        <v>19844</v>
      </c>
    </row>
    <row r="12" spans="1:32" ht="12.75">
      <c r="A12" s="17" t="s">
        <v>7</v>
      </c>
      <c r="B12" s="13">
        <v>266</v>
      </c>
      <c r="C12" s="13">
        <v>336</v>
      </c>
      <c r="D12" s="13">
        <v>404</v>
      </c>
      <c r="E12" s="13">
        <v>460</v>
      </c>
      <c r="F12" s="13">
        <v>515</v>
      </c>
      <c r="G12" s="13">
        <v>581</v>
      </c>
      <c r="H12" s="13">
        <v>673</v>
      </c>
      <c r="I12" s="13">
        <v>778</v>
      </c>
      <c r="J12" s="13">
        <v>857</v>
      </c>
      <c r="K12" s="13">
        <v>971</v>
      </c>
      <c r="L12" s="13">
        <v>1092</v>
      </c>
      <c r="M12" s="13">
        <v>1230</v>
      </c>
      <c r="N12" s="13">
        <v>1364</v>
      </c>
      <c r="O12" s="13">
        <v>948</v>
      </c>
      <c r="P12" s="13">
        <v>1045</v>
      </c>
      <c r="Q12" s="13">
        <v>1182</v>
      </c>
      <c r="R12" s="13">
        <v>518</v>
      </c>
      <c r="S12" s="13">
        <v>554</v>
      </c>
      <c r="T12" s="13">
        <v>593</v>
      </c>
      <c r="U12" s="13">
        <v>609</v>
      </c>
      <c r="V12" s="18">
        <v>643</v>
      </c>
      <c r="W12" s="18">
        <v>642</v>
      </c>
      <c r="X12" s="18">
        <v>660</v>
      </c>
      <c r="Y12" s="18">
        <v>78</v>
      </c>
      <c r="Z12" s="18">
        <v>59</v>
      </c>
      <c r="AA12" s="18">
        <v>57</v>
      </c>
      <c r="AB12" s="18">
        <v>69</v>
      </c>
      <c r="AC12" s="18">
        <v>67</v>
      </c>
      <c r="AD12" s="18">
        <v>38</v>
      </c>
      <c r="AE12" s="18">
        <v>31</v>
      </c>
      <c r="AF12" s="18">
        <v>26</v>
      </c>
    </row>
    <row r="13" spans="1:32" ht="12.75">
      <c r="A13" s="17" t="s">
        <v>8</v>
      </c>
      <c r="B13" s="13">
        <v>228</v>
      </c>
      <c r="C13" s="13">
        <v>292</v>
      </c>
      <c r="D13" s="13">
        <v>402</v>
      </c>
      <c r="E13" s="13">
        <v>493</v>
      </c>
      <c r="F13" s="13">
        <v>528</v>
      </c>
      <c r="G13" s="13">
        <v>568</v>
      </c>
      <c r="H13" s="13">
        <v>670</v>
      </c>
      <c r="I13" s="13">
        <v>817</v>
      </c>
      <c r="J13" s="13">
        <v>965</v>
      </c>
      <c r="K13" s="13">
        <v>1058</v>
      </c>
      <c r="L13" s="13">
        <v>1234</v>
      </c>
      <c r="M13" s="13">
        <v>1324</v>
      </c>
      <c r="N13" s="13">
        <v>1484</v>
      </c>
      <c r="O13" s="13">
        <v>1552</v>
      </c>
      <c r="P13" s="13">
        <v>1662</v>
      </c>
      <c r="Q13" s="13">
        <v>1972</v>
      </c>
      <c r="R13" s="13">
        <v>2639</v>
      </c>
      <c r="S13" s="13">
        <v>3445</v>
      </c>
      <c r="T13" s="13">
        <v>4769</v>
      </c>
      <c r="U13" s="13">
        <v>5654</v>
      </c>
      <c r="V13" s="18">
        <v>5764</v>
      </c>
      <c r="W13" s="18">
        <v>5434</v>
      </c>
      <c r="X13" s="18">
        <v>5479</v>
      </c>
      <c r="Y13" s="18">
        <v>5549</v>
      </c>
      <c r="Z13" s="18">
        <v>5615</v>
      </c>
      <c r="AA13" s="18">
        <v>5500</v>
      </c>
      <c r="AB13" s="18">
        <v>5504</v>
      </c>
      <c r="AC13" s="18">
        <v>5639</v>
      </c>
      <c r="AD13" s="18">
        <v>5703</v>
      </c>
      <c r="AE13" s="18">
        <v>5815</v>
      </c>
      <c r="AF13" s="18">
        <v>5798</v>
      </c>
    </row>
    <row r="14" spans="1:32" ht="12.75">
      <c r="A14" s="17" t="s">
        <v>9</v>
      </c>
      <c r="B14" s="13">
        <v>165</v>
      </c>
      <c r="C14" s="13">
        <v>204</v>
      </c>
      <c r="D14" s="13">
        <v>236</v>
      </c>
      <c r="E14" s="13">
        <v>247</v>
      </c>
      <c r="F14" s="13">
        <v>272</v>
      </c>
      <c r="G14" s="13">
        <v>315</v>
      </c>
      <c r="H14" s="13">
        <v>376</v>
      </c>
      <c r="I14" s="13">
        <v>388</v>
      </c>
      <c r="J14" s="13">
        <v>413</v>
      </c>
      <c r="K14" s="13">
        <v>478</v>
      </c>
      <c r="L14" s="13">
        <v>540</v>
      </c>
      <c r="M14" s="13">
        <v>616</v>
      </c>
      <c r="N14" s="13">
        <v>687</v>
      </c>
      <c r="O14" s="13">
        <v>745</v>
      </c>
      <c r="P14" s="13">
        <v>833</v>
      </c>
      <c r="Q14" s="13">
        <v>966</v>
      </c>
      <c r="R14" s="13">
        <v>1072</v>
      </c>
      <c r="S14" s="13">
        <v>1062</v>
      </c>
      <c r="T14" s="13">
        <v>1076</v>
      </c>
      <c r="U14" s="13">
        <v>1158</v>
      </c>
      <c r="V14" s="18">
        <v>1353</v>
      </c>
      <c r="W14" s="18">
        <v>1568</v>
      </c>
      <c r="X14" s="18">
        <v>1528</v>
      </c>
      <c r="Y14" s="18">
        <v>1830</v>
      </c>
      <c r="Z14" s="18">
        <v>1948</v>
      </c>
      <c r="AA14" s="18">
        <v>2111</v>
      </c>
      <c r="AB14" s="18">
        <v>2379</v>
      </c>
      <c r="AC14" s="18">
        <v>2620</v>
      </c>
      <c r="AD14" s="18">
        <v>2908</v>
      </c>
      <c r="AE14" s="18">
        <v>3111</v>
      </c>
      <c r="AF14" s="18">
        <v>3324</v>
      </c>
    </row>
    <row r="15" spans="1:27" ht="12.75">
      <c r="A15" s="1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9"/>
      <c r="W15" s="19"/>
      <c r="X15" s="19"/>
      <c r="Y15" s="19"/>
      <c r="Z15" s="17"/>
      <c r="AA15" s="5"/>
    </row>
    <row r="16" spans="1:32" ht="12.75">
      <c r="A16" s="19" t="s">
        <v>10</v>
      </c>
      <c r="B16" s="13">
        <v>222</v>
      </c>
      <c r="C16" s="13">
        <v>237</v>
      </c>
      <c r="D16" s="13">
        <v>248</v>
      </c>
      <c r="E16" s="13">
        <v>260</v>
      </c>
      <c r="F16" s="13">
        <v>285</v>
      </c>
      <c r="G16" s="13">
        <v>315</v>
      </c>
      <c r="H16" s="13">
        <v>395</v>
      </c>
      <c r="I16" s="13">
        <v>444</v>
      </c>
      <c r="J16" s="13">
        <v>507</v>
      </c>
      <c r="K16" s="13">
        <v>515</v>
      </c>
      <c r="L16" s="13">
        <v>573</v>
      </c>
      <c r="M16" s="13">
        <v>655</v>
      </c>
      <c r="N16" s="13">
        <v>733</v>
      </c>
      <c r="O16" s="13">
        <v>818</v>
      </c>
      <c r="P16" s="13">
        <v>919</v>
      </c>
      <c r="Q16" s="13">
        <v>1079</v>
      </c>
      <c r="R16" s="13">
        <v>1162</v>
      </c>
      <c r="S16" s="13">
        <v>1241</v>
      </c>
      <c r="T16" s="13">
        <v>1379</v>
      </c>
      <c r="U16" s="13">
        <v>1269</v>
      </c>
      <c r="V16" s="22">
        <v>1309</v>
      </c>
      <c r="W16" s="22">
        <v>1407</v>
      </c>
      <c r="X16" s="22">
        <v>1714</v>
      </c>
      <c r="Y16" s="23">
        <v>1684</v>
      </c>
      <c r="Z16" s="23">
        <v>1820</v>
      </c>
      <c r="AA16" s="23">
        <v>1994</v>
      </c>
      <c r="AB16" s="23">
        <v>2049</v>
      </c>
      <c r="AC16" s="23">
        <v>2170</v>
      </c>
      <c r="AD16" s="23">
        <v>2271</v>
      </c>
      <c r="AE16" s="23">
        <v>2391</v>
      </c>
      <c r="AF16" s="23">
        <v>2577</v>
      </c>
    </row>
    <row r="17" spans="1:32" ht="12.75">
      <c r="A17" s="17" t="s">
        <v>11</v>
      </c>
      <c r="B17" s="13">
        <v>7</v>
      </c>
      <c r="C17" s="13">
        <v>11</v>
      </c>
      <c r="D17" s="13">
        <v>10</v>
      </c>
      <c r="E17" s="13">
        <v>20</v>
      </c>
      <c r="F17" s="13">
        <v>18</v>
      </c>
      <c r="G17" s="13">
        <v>11</v>
      </c>
      <c r="H17" s="13">
        <v>25</v>
      </c>
      <c r="I17" s="13">
        <v>32</v>
      </c>
      <c r="J17" s="13">
        <v>48</v>
      </c>
      <c r="K17" s="13">
        <v>36</v>
      </c>
      <c r="L17" s="13">
        <v>43</v>
      </c>
      <c r="M17" s="13">
        <v>57</v>
      </c>
      <c r="N17" s="13">
        <v>66</v>
      </c>
      <c r="O17" s="13">
        <v>66</v>
      </c>
      <c r="P17" s="13">
        <v>71</v>
      </c>
      <c r="Q17" s="13">
        <v>96</v>
      </c>
      <c r="R17" s="13">
        <v>95</v>
      </c>
      <c r="S17" s="13">
        <v>105</v>
      </c>
      <c r="T17" s="13">
        <v>165</v>
      </c>
      <c r="U17" s="13">
        <v>115</v>
      </c>
      <c r="V17" s="18">
        <v>108</v>
      </c>
      <c r="W17" s="18">
        <v>126</v>
      </c>
      <c r="X17" s="18">
        <v>143</v>
      </c>
      <c r="Y17" s="18">
        <v>143</v>
      </c>
      <c r="Z17" s="18">
        <v>144</v>
      </c>
      <c r="AA17" s="18">
        <v>159</v>
      </c>
      <c r="AB17" s="18">
        <v>167</v>
      </c>
      <c r="AC17" s="18">
        <v>171</v>
      </c>
      <c r="AD17" s="18">
        <v>165</v>
      </c>
      <c r="AE17" s="18">
        <v>177</v>
      </c>
      <c r="AF17" s="18">
        <v>200</v>
      </c>
    </row>
    <row r="18" spans="1:32" ht="12.75">
      <c r="A18" s="17" t="s">
        <v>12</v>
      </c>
      <c r="B18" s="13">
        <v>203</v>
      </c>
      <c r="C18" s="13">
        <v>210</v>
      </c>
      <c r="D18" s="13">
        <v>217</v>
      </c>
      <c r="E18" s="13">
        <v>217</v>
      </c>
      <c r="F18" s="13">
        <v>245</v>
      </c>
      <c r="G18" s="13">
        <v>286</v>
      </c>
      <c r="H18" s="13">
        <v>349</v>
      </c>
      <c r="I18" s="13">
        <v>392</v>
      </c>
      <c r="J18" s="13">
        <v>435</v>
      </c>
      <c r="K18" s="13">
        <v>447</v>
      </c>
      <c r="L18" s="13">
        <v>484</v>
      </c>
      <c r="M18" s="13">
        <v>539</v>
      </c>
      <c r="N18" s="13">
        <v>592</v>
      </c>
      <c r="O18" s="13">
        <v>659</v>
      </c>
      <c r="P18" s="13">
        <v>734</v>
      </c>
      <c r="Q18" s="13">
        <v>842</v>
      </c>
      <c r="R18" s="13">
        <v>900</v>
      </c>
      <c r="S18" s="13">
        <v>898</v>
      </c>
      <c r="T18" s="13">
        <v>1004</v>
      </c>
      <c r="U18" s="13">
        <v>998</v>
      </c>
      <c r="V18" s="18">
        <v>1069</v>
      </c>
      <c r="W18" s="18">
        <v>1156</v>
      </c>
      <c r="X18" s="18">
        <v>1447</v>
      </c>
      <c r="Y18" s="18">
        <v>1405</v>
      </c>
      <c r="Z18" s="18">
        <v>1541</v>
      </c>
      <c r="AA18" s="18">
        <v>1722</v>
      </c>
      <c r="AB18" s="18">
        <v>1767</v>
      </c>
      <c r="AC18" s="18">
        <v>1869</v>
      </c>
      <c r="AD18" s="18">
        <v>1973</v>
      </c>
      <c r="AE18" s="18">
        <v>2080</v>
      </c>
      <c r="AF18" s="18">
        <v>2222</v>
      </c>
    </row>
    <row r="19" spans="1:32" ht="12.75">
      <c r="A19" s="17" t="s">
        <v>13</v>
      </c>
      <c r="B19" s="13">
        <v>12</v>
      </c>
      <c r="C19" s="13">
        <v>16</v>
      </c>
      <c r="D19" s="13">
        <v>21</v>
      </c>
      <c r="E19" s="13">
        <v>23</v>
      </c>
      <c r="F19" s="13">
        <v>22</v>
      </c>
      <c r="G19" s="13">
        <v>18</v>
      </c>
      <c r="H19" s="13">
        <v>21</v>
      </c>
      <c r="I19" s="13">
        <v>20</v>
      </c>
      <c r="J19" s="13">
        <v>24</v>
      </c>
      <c r="K19" s="13">
        <v>32</v>
      </c>
      <c r="L19" s="13">
        <v>46</v>
      </c>
      <c r="M19" s="13">
        <v>59</v>
      </c>
      <c r="N19" s="13">
        <v>75</v>
      </c>
      <c r="O19" s="13">
        <v>93</v>
      </c>
      <c r="P19" s="13">
        <v>114</v>
      </c>
      <c r="Q19" s="13">
        <v>141</v>
      </c>
      <c r="R19" s="13">
        <v>167</v>
      </c>
      <c r="S19" s="13">
        <v>238</v>
      </c>
      <c r="T19" s="13">
        <v>210</v>
      </c>
      <c r="U19" s="13">
        <v>156</v>
      </c>
      <c r="V19" s="18">
        <v>132</v>
      </c>
      <c r="W19" s="18">
        <v>125</v>
      </c>
      <c r="X19" s="18">
        <v>124</v>
      </c>
      <c r="Y19" s="18">
        <v>136</v>
      </c>
      <c r="Z19" s="18">
        <v>135</v>
      </c>
      <c r="AA19" s="18">
        <v>113</v>
      </c>
      <c r="AB19" s="18">
        <v>115</v>
      </c>
      <c r="AC19" s="18">
        <v>130</v>
      </c>
      <c r="AD19" s="18">
        <v>133</v>
      </c>
      <c r="AE19" s="18">
        <v>134</v>
      </c>
      <c r="AF19" s="18">
        <v>155</v>
      </c>
    </row>
    <row r="20" spans="1:27" ht="12.75">
      <c r="A20" s="1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7"/>
      <c r="W20" s="17"/>
      <c r="X20" s="17"/>
      <c r="Y20" s="17"/>
      <c r="Z20" s="17"/>
      <c r="AA20" s="17"/>
    </row>
    <row r="21" spans="1:32" ht="12.75">
      <c r="A21" s="17" t="s">
        <v>14</v>
      </c>
      <c r="B21" s="13">
        <v>166</v>
      </c>
      <c r="C21" s="13">
        <v>138</v>
      </c>
      <c r="D21" s="13">
        <v>112</v>
      </c>
      <c r="E21" s="13">
        <v>95</v>
      </c>
      <c r="F21" s="13">
        <v>104</v>
      </c>
      <c r="G21" s="13">
        <v>122</v>
      </c>
      <c r="H21" s="13">
        <v>164</v>
      </c>
      <c r="I21" s="13">
        <v>243</v>
      </c>
      <c r="J21" s="13">
        <v>174</v>
      </c>
      <c r="K21" s="13">
        <v>179</v>
      </c>
      <c r="L21" s="13">
        <v>177</v>
      </c>
      <c r="M21" s="13">
        <v>205</v>
      </c>
      <c r="N21" s="13">
        <v>224</v>
      </c>
      <c r="O21" s="13">
        <v>436</v>
      </c>
      <c r="P21" s="13">
        <v>343</v>
      </c>
      <c r="Q21" s="13">
        <v>311</v>
      </c>
      <c r="R21" s="13">
        <v>431</v>
      </c>
      <c r="S21" s="13">
        <v>415</v>
      </c>
      <c r="T21" s="13">
        <v>429</v>
      </c>
      <c r="U21" s="13">
        <v>656</v>
      </c>
      <c r="V21" s="18">
        <v>418</v>
      </c>
      <c r="W21" s="18">
        <v>813</v>
      </c>
      <c r="X21" s="18">
        <v>330</v>
      </c>
      <c r="Y21" s="18">
        <v>468</v>
      </c>
      <c r="Z21" s="18">
        <v>434</v>
      </c>
      <c r="AA21" s="18">
        <v>444</v>
      </c>
      <c r="AB21" s="18">
        <v>426</v>
      </c>
      <c r="AC21" s="18">
        <v>409</v>
      </c>
      <c r="AD21" s="18">
        <v>408</v>
      </c>
      <c r="AE21" s="18">
        <v>434</v>
      </c>
      <c r="AF21" s="18">
        <v>251</v>
      </c>
    </row>
    <row r="22" spans="1:32" ht="12.75">
      <c r="A22" s="17" t="s">
        <v>15</v>
      </c>
      <c r="B22" s="13">
        <v>83</v>
      </c>
      <c r="C22" s="13">
        <v>96</v>
      </c>
      <c r="D22" s="13">
        <v>69</v>
      </c>
      <c r="E22" s="13">
        <v>47</v>
      </c>
      <c r="F22" s="13">
        <v>48</v>
      </c>
      <c r="G22" s="13">
        <v>45</v>
      </c>
      <c r="H22" s="13">
        <v>87</v>
      </c>
      <c r="I22" s="13">
        <v>83</v>
      </c>
      <c r="J22" s="13">
        <v>69</v>
      </c>
      <c r="K22" s="13">
        <v>68</v>
      </c>
      <c r="L22" s="13">
        <v>60</v>
      </c>
      <c r="M22" s="13">
        <v>84</v>
      </c>
      <c r="N22" s="13">
        <v>82</v>
      </c>
      <c r="O22" s="13">
        <v>77</v>
      </c>
      <c r="P22" s="13">
        <v>175</v>
      </c>
      <c r="Q22" s="13">
        <v>122</v>
      </c>
      <c r="R22" s="13">
        <v>211</v>
      </c>
      <c r="S22" s="13">
        <v>173</v>
      </c>
      <c r="T22" s="13">
        <v>215</v>
      </c>
      <c r="U22" s="13">
        <v>465</v>
      </c>
      <c r="V22" s="13">
        <v>251</v>
      </c>
      <c r="W22" s="13">
        <v>349</v>
      </c>
      <c r="X22" s="13">
        <v>140</v>
      </c>
      <c r="Y22" s="13">
        <v>154</v>
      </c>
      <c r="Z22" s="13">
        <v>142</v>
      </c>
      <c r="AA22" s="13">
        <v>125</v>
      </c>
      <c r="AB22" s="13">
        <v>133</v>
      </c>
      <c r="AC22" s="13">
        <v>99</v>
      </c>
      <c r="AD22" s="13">
        <v>90</v>
      </c>
      <c r="AE22" s="13">
        <v>128</v>
      </c>
      <c r="AF22" s="13">
        <v>-92</v>
      </c>
    </row>
    <row r="23" spans="1:32" ht="12.75">
      <c r="A23" s="17" t="s">
        <v>16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193</v>
      </c>
      <c r="P23" s="13">
        <v>1</v>
      </c>
      <c r="Q23" s="13">
        <v>2</v>
      </c>
      <c r="R23" s="13">
        <v>0</v>
      </c>
      <c r="S23" s="13">
        <v>1</v>
      </c>
      <c r="T23" s="13">
        <v>41</v>
      </c>
      <c r="U23" s="13">
        <v>69</v>
      </c>
      <c r="V23" s="13">
        <v>21</v>
      </c>
      <c r="W23" s="13">
        <v>310</v>
      </c>
      <c r="X23" s="13">
        <v>1</v>
      </c>
      <c r="Y23" s="13">
        <v>4</v>
      </c>
      <c r="Z23" s="13">
        <v>3</v>
      </c>
      <c r="AA23" s="13">
        <v>64</v>
      </c>
      <c r="AB23" s="13">
        <v>13</v>
      </c>
      <c r="AC23" s="13">
        <v>6</v>
      </c>
      <c r="AD23" s="13">
        <v>6</v>
      </c>
      <c r="AE23" s="13">
        <v>2</v>
      </c>
      <c r="AF23" s="13">
        <v>15</v>
      </c>
    </row>
    <row r="24" spans="1:32" ht="12.75">
      <c r="A24" s="17" t="s">
        <v>12</v>
      </c>
      <c r="B24" s="13">
        <v>17</v>
      </c>
      <c r="C24" s="13">
        <v>16</v>
      </c>
      <c r="D24" s="13">
        <v>17</v>
      </c>
      <c r="E24" s="13">
        <v>18</v>
      </c>
      <c r="F24" s="13">
        <v>22</v>
      </c>
      <c r="G24" s="13">
        <v>31</v>
      </c>
      <c r="H24" s="13">
        <v>29</v>
      </c>
      <c r="I24" s="13">
        <v>35</v>
      </c>
      <c r="J24" s="13">
        <v>40</v>
      </c>
      <c r="K24" s="13">
        <v>42</v>
      </c>
      <c r="L24" s="13">
        <v>43</v>
      </c>
      <c r="M24" s="13">
        <v>45</v>
      </c>
      <c r="N24" s="13">
        <v>62</v>
      </c>
      <c r="O24" s="13">
        <v>85</v>
      </c>
      <c r="P24" s="13">
        <v>90</v>
      </c>
      <c r="Q24" s="13">
        <v>102</v>
      </c>
      <c r="R24" s="13">
        <v>127</v>
      </c>
      <c r="S24" s="13">
        <v>152</v>
      </c>
      <c r="T24" s="13">
        <v>60</v>
      </c>
      <c r="U24" s="13">
        <v>24</v>
      </c>
      <c r="V24" s="13">
        <v>30</v>
      </c>
      <c r="W24" s="13">
        <v>31</v>
      </c>
      <c r="X24" s="13">
        <v>38</v>
      </c>
      <c r="Y24" s="13">
        <v>121</v>
      </c>
      <c r="Z24" s="13">
        <v>107</v>
      </c>
      <c r="AA24" s="13">
        <v>108</v>
      </c>
      <c r="AB24" s="13">
        <v>102</v>
      </c>
      <c r="AC24" s="13">
        <v>111</v>
      </c>
      <c r="AD24" s="13">
        <v>115</v>
      </c>
      <c r="AE24" s="13">
        <v>120</v>
      </c>
      <c r="AF24" s="13">
        <v>99</v>
      </c>
    </row>
    <row r="25" spans="1:32" ht="12.75">
      <c r="A25" s="17" t="s">
        <v>13</v>
      </c>
      <c r="B25" s="13">
        <v>66</v>
      </c>
      <c r="C25" s="13">
        <v>26</v>
      </c>
      <c r="D25" s="13">
        <v>26</v>
      </c>
      <c r="E25" s="13">
        <v>30</v>
      </c>
      <c r="F25" s="13">
        <v>34</v>
      </c>
      <c r="G25" s="13">
        <v>46</v>
      </c>
      <c r="H25" s="13">
        <v>48</v>
      </c>
      <c r="I25" s="13">
        <v>125</v>
      </c>
      <c r="J25" s="13">
        <v>65</v>
      </c>
      <c r="K25" s="13">
        <v>69</v>
      </c>
      <c r="L25" s="13">
        <v>74</v>
      </c>
      <c r="M25" s="13">
        <v>76</v>
      </c>
      <c r="N25" s="13">
        <v>80</v>
      </c>
      <c r="O25" s="13">
        <v>81</v>
      </c>
      <c r="P25" s="13">
        <v>77</v>
      </c>
      <c r="Q25" s="13">
        <v>85</v>
      </c>
      <c r="R25" s="13">
        <v>93</v>
      </c>
      <c r="S25" s="13">
        <v>89</v>
      </c>
      <c r="T25" s="13">
        <v>113</v>
      </c>
      <c r="U25" s="13">
        <v>98</v>
      </c>
      <c r="V25" s="13">
        <v>116</v>
      </c>
      <c r="W25" s="13">
        <v>123</v>
      </c>
      <c r="X25" s="13">
        <v>151</v>
      </c>
      <c r="Y25" s="13">
        <v>189</v>
      </c>
      <c r="Z25" s="13">
        <v>182</v>
      </c>
      <c r="AA25" s="13">
        <v>147</v>
      </c>
      <c r="AB25" s="13">
        <v>178</v>
      </c>
      <c r="AC25" s="13">
        <v>193</v>
      </c>
      <c r="AD25" s="13">
        <v>197</v>
      </c>
      <c r="AE25" s="13">
        <v>184</v>
      </c>
      <c r="AF25" s="13">
        <v>229</v>
      </c>
    </row>
    <row r="26" spans="1:27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1"/>
      <c r="V26" s="2"/>
      <c r="W26" s="2"/>
      <c r="X26" s="2"/>
      <c r="Y26" s="2"/>
      <c r="Z26" s="15"/>
      <c r="AA26" s="5"/>
    </row>
    <row r="27" spans="1:27" ht="12.75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"/>
      <c r="W27" s="2"/>
      <c r="X27" s="2"/>
      <c r="Y27" s="2"/>
      <c r="Z27" s="2"/>
      <c r="AA27" s="2"/>
    </row>
    <row r="28" spans="1:253" ht="15">
      <c r="A28" s="24" t="s">
        <v>17</v>
      </c>
      <c r="B28" s="25">
        <v>17770</v>
      </c>
      <c r="C28" s="25">
        <v>20222</v>
      </c>
      <c r="D28" s="25">
        <v>22272</v>
      </c>
      <c r="E28" s="25">
        <v>24555</v>
      </c>
      <c r="F28" s="25">
        <v>28465</v>
      </c>
      <c r="G28" s="25">
        <v>32796</v>
      </c>
      <c r="H28" s="25">
        <v>37138</v>
      </c>
      <c r="I28" s="25">
        <v>41673</v>
      </c>
      <c r="J28" s="25">
        <v>46510</v>
      </c>
      <c r="K28" s="25">
        <v>52056</v>
      </c>
      <c r="L28" s="25">
        <v>56663</v>
      </c>
      <c r="M28" s="25">
        <v>60502</v>
      </c>
      <c r="N28" s="25">
        <v>65693</v>
      </c>
      <c r="O28" s="25">
        <v>74579</v>
      </c>
      <c r="P28" s="25">
        <v>83099</v>
      </c>
      <c r="Q28" s="25">
        <v>88080</v>
      </c>
      <c r="R28" s="25">
        <v>84043</v>
      </c>
      <c r="S28" s="25">
        <v>82008</v>
      </c>
      <c r="T28" s="25">
        <v>83083</v>
      </c>
      <c r="U28" s="25">
        <v>87890</v>
      </c>
      <c r="V28" s="25">
        <v>96145</v>
      </c>
      <c r="W28" s="25">
        <v>99362</v>
      </c>
      <c r="X28" s="25">
        <v>107881</v>
      </c>
      <c r="Y28" s="25">
        <v>117365</v>
      </c>
      <c r="Z28" s="25">
        <v>120965</v>
      </c>
      <c r="AA28" s="25">
        <v>130859</v>
      </c>
      <c r="AB28" s="25">
        <v>136472</v>
      </c>
      <c r="AC28" s="25">
        <v>140853</v>
      </c>
      <c r="AD28" s="25">
        <v>143807</v>
      </c>
      <c r="AE28" s="25">
        <v>149725</v>
      </c>
      <c r="AF28" s="25">
        <v>155320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1" ht="12.75">
      <c r="A29" s="15"/>
      <c r="U29" s="1"/>
    </row>
    <row r="30" spans="1:27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1"/>
      <c r="V30" s="2"/>
      <c r="W30" s="2"/>
      <c r="X30" s="2"/>
      <c r="Y30" s="2"/>
      <c r="Z30" s="15"/>
      <c r="AA30" s="2"/>
    </row>
    <row r="31" spans="1:253" ht="15">
      <c r="A31" s="26" t="s">
        <v>18</v>
      </c>
      <c r="B31" s="27">
        <v>36.78065408473967</v>
      </c>
      <c r="C31" s="27">
        <v>40.636602862709914</v>
      </c>
      <c r="D31" s="27">
        <v>40.74067436640131</v>
      </c>
      <c r="E31" s="27">
        <v>37.24480617744288</v>
      </c>
      <c r="F31" s="27">
        <v>35.949214245944496</v>
      </c>
      <c r="G31" s="27">
        <v>36.162357011420575</v>
      </c>
      <c r="H31" s="27">
        <v>38.21081233907008</v>
      </c>
      <c r="I31" s="27">
        <v>37.39866219814243</v>
      </c>
      <c r="J31" s="27">
        <v>37.0128778903253</v>
      </c>
      <c r="K31" s="27">
        <v>38.54101010599816</v>
      </c>
      <c r="L31" s="27">
        <v>40.19685565407585</v>
      </c>
      <c r="M31" s="27">
        <v>41.74860856462764</v>
      </c>
      <c r="N31" s="27">
        <v>39.96125666454271</v>
      </c>
      <c r="O31" s="27">
        <v>43.17456725105889</v>
      </c>
      <c r="P31" s="27">
        <v>42.95433745341219</v>
      </c>
      <c r="Q31" s="27">
        <v>44.33471007716316</v>
      </c>
      <c r="R31" s="27">
        <v>45.99319146214205</v>
      </c>
      <c r="S31" s="27">
        <v>45.490846427933896</v>
      </c>
      <c r="T31" s="27">
        <v>44.872389467996186</v>
      </c>
      <c r="U31" s="27">
        <v>46.998428352702355</v>
      </c>
      <c r="V31" s="27">
        <v>45.611699640905606</v>
      </c>
      <c r="W31" s="27">
        <v>46.94068367635011</v>
      </c>
      <c r="X31" s="27">
        <v>46.14570936785537</v>
      </c>
      <c r="Y31" s="27">
        <v>45.96777243081489</v>
      </c>
      <c r="Z31" s="27">
        <v>46.42598390009731</v>
      </c>
      <c r="AA31" s="27">
        <v>47.698966898862736</v>
      </c>
      <c r="AB31" s="27">
        <v>45.67553725879638</v>
      </c>
      <c r="AC31" s="27">
        <v>45.569799720275746</v>
      </c>
      <c r="AD31" s="27">
        <v>44.634127685022285</v>
      </c>
      <c r="AE31" s="27">
        <v>44.311237268325264</v>
      </c>
      <c r="AF31" s="27">
        <v>44.45467422096318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</row>
    <row r="32" spans="1:253" ht="14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7" ht="12.75">
      <c r="A33" s="3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1"/>
      <c r="V33" s="2"/>
      <c r="W33" s="2"/>
      <c r="X33" s="2"/>
      <c r="Y33" s="2"/>
      <c r="Z33" s="33"/>
      <c r="AA33" s="5"/>
    </row>
    <row r="34" spans="1:253" ht="15.75">
      <c r="A34" s="34" t="s">
        <v>23</v>
      </c>
      <c r="B34" s="35">
        <f aca="true" t="shared" si="1" ref="B34:AF34">(B7/B28)*100</f>
        <v>15.920090039392235</v>
      </c>
      <c r="C34" s="35">
        <f t="shared" si="1"/>
        <v>16.526555236870735</v>
      </c>
      <c r="D34" s="35">
        <f t="shared" si="1"/>
        <v>17.596084770114942</v>
      </c>
      <c r="E34" s="35">
        <f t="shared" si="1"/>
        <v>17.593158216249236</v>
      </c>
      <c r="F34" s="35">
        <f t="shared" si="1"/>
        <v>16.999824345687685</v>
      </c>
      <c r="G34" s="35">
        <f t="shared" si="1"/>
        <v>16.044416514007406</v>
      </c>
      <c r="H34" s="35">
        <f t="shared" si="1"/>
        <v>16.524642156938228</v>
      </c>
      <c r="I34" s="35">
        <f t="shared" si="1"/>
        <v>17.523869512087757</v>
      </c>
      <c r="J34" s="35">
        <f t="shared" si="1"/>
        <v>18.12836322627465</v>
      </c>
      <c r="K34" s="35">
        <f t="shared" si="1"/>
        <v>18.134789774271567</v>
      </c>
      <c r="L34" s="35">
        <f t="shared" si="1"/>
        <v>18.866680853905823</v>
      </c>
      <c r="M34" s="35">
        <f t="shared" si="1"/>
        <v>19.512763993704542</v>
      </c>
      <c r="N34" s="35">
        <f t="shared" si="1"/>
        <v>19.598113924867842</v>
      </c>
      <c r="O34" s="35">
        <f t="shared" si="1"/>
        <v>18.9566240594699</v>
      </c>
      <c r="P34" s="35">
        <f t="shared" si="1"/>
        <v>18.392483243467034</v>
      </c>
      <c r="Q34" s="35">
        <f t="shared" si="1"/>
        <v>19.919391462306994</v>
      </c>
      <c r="R34" s="35">
        <f t="shared" si="1"/>
        <v>24.652856275953976</v>
      </c>
      <c r="S34" s="35">
        <f t="shared" si="1"/>
        <v>28.653302116866648</v>
      </c>
      <c r="T34" s="35">
        <f t="shared" si="1"/>
        <v>30.184273557767533</v>
      </c>
      <c r="U34" s="35">
        <f t="shared" si="1"/>
        <v>29.812265331664577</v>
      </c>
      <c r="V34" s="35">
        <f t="shared" si="1"/>
        <v>27.88912579957356</v>
      </c>
      <c r="W34" s="35">
        <f t="shared" si="1"/>
        <v>27.16430828687023</v>
      </c>
      <c r="X34" s="35">
        <f t="shared" si="1"/>
        <v>24.957128688091508</v>
      </c>
      <c r="Y34" s="35">
        <f t="shared" si="1"/>
        <v>23.39283432028288</v>
      </c>
      <c r="Z34" s="35">
        <f t="shared" si="1"/>
        <v>23.218286281155706</v>
      </c>
      <c r="AA34" s="35">
        <f t="shared" si="1"/>
        <v>21.889208995942198</v>
      </c>
      <c r="AB34" s="35">
        <f t="shared" si="1"/>
        <v>21.745119878070227</v>
      </c>
      <c r="AC34" s="35">
        <f t="shared" si="1"/>
        <v>22.26931623749583</v>
      </c>
      <c r="AD34" s="35">
        <f t="shared" si="1"/>
        <v>22.70056395029449</v>
      </c>
      <c r="AE34" s="35">
        <f t="shared" si="1"/>
        <v>22.74236099515779</v>
      </c>
      <c r="AF34" s="35">
        <f t="shared" si="1"/>
        <v>22.3074942055112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</row>
    <row r="35" spans="1:253" ht="14.25">
      <c r="A35" s="36" t="s">
        <v>19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1"/>
      <c r="V35" s="29"/>
      <c r="W35" s="29"/>
      <c r="X35" s="29"/>
      <c r="Y35" s="29"/>
      <c r="Z35" s="37"/>
      <c r="AA35" s="29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ht="12.75">
      <c r="A36" s="3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1"/>
      <c r="V36" s="29"/>
      <c r="W36" s="29"/>
      <c r="X36" s="29"/>
      <c r="Y36" s="29"/>
      <c r="Z36" s="30"/>
      <c r="AA36" s="29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</row>
    <row r="37" spans="1:253" ht="12.75">
      <c r="A37" s="3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1"/>
      <c r="V37" s="29"/>
      <c r="W37" s="29"/>
      <c r="X37" s="29"/>
      <c r="Y37" s="29"/>
      <c r="Z37" s="30"/>
      <c r="AA37" s="29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</row>
    <row r="38" spans="1:253" s="17" customFormat="1" ht="14.25">
      <c r="A38" s="26" t="s">
        <v>20</v>
      </c>
      <c r="B38" s="38">
        <f aca="true" t="shared" si="2" ref="B38:AF38">B31-B34</f>
        <v>20.860564045347438</v>
      </c>
      <c r="C38" s="38">
        <f t="shared" si="2"/>
        <v>24.11004762583918</v>
      </c>
      <c r="D38" s="38">
        <f t="shared" si="2"/>
        <v>23.144589596286366</v>
      </c>
      <c r="E38" s="38">
        <f t="shared" si="2"/>
        <v>19.651647961193646</v>
      </c>
      <c r="F38" s="38">
        <f t="shared" si="2"/>
        <v>18.94938990025681</v>
      </c>
      <c r="G38" s="38">
        <f t="shared" si="2"/>
        <v>20.11794049741317</v>
      </c>
      <c r="H38" s="38">
        <f t="shared" si="2"/>
        <v>21.686170182131853</v>
      </c>
      <c r="I38" s="38">
        <f t="shared" si="2"/>
        <v>19.874792686054676</v>
      </c>
      <c r="J38" s="38">
        <f t="shared" si="2"/>
        <v>18.88451466405065</v>
      </c>
      <c r="K38" s="38">
        <f t="shared" si="2"/>
        <v>20.406220331726594</v>
      </c>
      <c r="L38" s="38">
        <f t="shared" si="2"/>
        <v>21.330174800170024</v>
      </c>
      <c r="M38" s="38">
        <f t="shared" si="2"/>
        <v>22.235844570923096</v>
      </c>
      <c r="N38" s="38">
        <f t="shared" si="2"/>
        <v>20.363142739674867</v>
      </c>
      <c r="O38" s="38">
        <f t="shared" si="2"/>
        <v>24.21794319158899</v>
      </c>
      <c r="P38" s="38">
        <f t="shared" si="2"/>
        <v>24.561854209945153</v>
      </c>
      <c r="Q38" s="38">
        <f t="shared" si="2"/>
        <v>24.415318614856165</v>
      </c>
      <c r="R38" s="38">
        <f t="shared" si="2"/>
        <v>21.340335186188074</v>
      </c>
      <c r="S38" s="38">
        <f t="shared" si="2"/>
        <v>16.837544311067248</v>
      </c>
      <c r="T38" s="38">
        <f t="shared" si="2"/>
        <v>14.688115910228653</v>
      </c>
      <c r="U38" s="38">
        <f t="shared" si="2"/>
        <v>17.18616302103778</v>
      </c>
      <c r="V38" s="39">
        <f t="shared" si="2"/>
        <v>17.722573841332046</v>
      </c>
      <c r="W38" s="39">
        <f t="shared" si="2"/>
        <v>19.77637538947988</v>
      </c>
      <c r="X38" s="39">
        <f t="shared" si="2"/>
        <v>21.18858067976386</v>
      </c>
      <c r="Y38" s="40">
        <f t="shared" si="2"/>
        <v>22.57493811053201</v>
      </c>
      <c r="Z38" s="40">
        <f t="shared" si="2"/>
        <v>23.2076976189416</v>
      </c>
      <c r="AA38" s="40">
        <f t="shared" si="2"/>
        <v>25.809757902920538</v>
      </c>
      <c r="AB38" s="40">
        <f t="shared" si="2"/>
        <v>23.930417380726155</v>
      </c>
      <c r="AC38" s="40">
        <f t="shared" si="2"/>
        <v>23.300483482779917</v>
      </c>
      <c r="AD38" s="40">
        <f t="shared" si="2"/>
        <v>21.933563734727795</v>
      </c>
      <c r="AE38" s="40">
        <f t="shared" si="2"/>
        <v>21.568876273167476</v>
      </c>
      <c r="AF38" s="40">
        <f t="shared" si="2"/>
        <v>22.147180015451976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V39" s="2"/>
      <c r="W39" s="2"/>
      <c r="X39" s="2"/>
      <c r="Y39" s="2"/>
      <c r="Z39" s="33"/>
      <c r="AA39" s="5"/>
    </row>
    <row r="40" spans="1:2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V40" s="2"/>
      <c r="W40" s="2"/>
      <c r="X40" s="2"/>
      <c r="Y40" s="2"/>
      <c r="Z40" s="33"/>
      <c r="AA40" s="5"/>
    </row>
    <row r="41" spans="1:2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9"/>
      <c r="V41" s="19"/>
      <c r="W41" s="19"/>
      <c r="X41" s="19"/>
      <c r="Y41" s="19"/>
      <c r="Z41" s="17"/>
      <c r="AA41" s="5"/>
    </row>
    <row r="42" spans="1:32" ht="14.25">
      <c r="A42" s="7" t="s">
        <v>24</v>
      </c>
      <c r="B42" s="7">
        <f aca="true" t="shared" si="3" ref="B42:AF42">B7-B21</f>
        <v>2663</v>
      </c>
      <c r="C42" s="7">
        <f t="shared" si="3"/>
        <v>3204</v>
      </c>
      <c r="D42" s="7">
        <f t="shared" si="3"/>
        <v>3807</v>
      </c>
      <c r="E42" s="7">
        <f t="shared" si="3"/>
        <v>4225</v>
      </c>
      <c r="F42" s="7">
        <f t="shared" si="3"/>
        <v>4735</v>
      </c>
      <c r="G42" s="7">
        <f t="shared" si="3"/>
        <v>5139.926839933869</v>
      </c>
      <c r="H42" s="7">
        <f t="shared" si="3"/>
        <v>5972.921604243718</v>
      </c>
      <c r="I42" s="7">
        <f t="shared" si="3"/>
        <v>7059.72214177233</v>
      </c>
      <c r="J42" s="7">
        <f t="shared" si="3"/>
        <v>8257.50173654034</v>
      </c>
      <c r="K42" s="7">
        <f t="shared" si="3"/>
        <v>9261.246164894806</v>
      </c>
      <c r="L42" s="7">
        <f t="shared" si="3"/>
        <v>10513.427372248656</v>
      </c>
      <c r="M42" s="7">
        <f t="shared" si="3"/>
        <v>11600.612471471122</v>
      </c>
      <c r="N42" s="7">
        <f t="shared" si="3"/>
        <v>12650.588980663433</v>
      </c>
      <c r="O42" s="7">
        <f t="shared" si="3"/>
        <v>13701.660657312055</v>
      </c>
      <c r="P42" s="7">
        <f t="shared" si="3"/>
        <v>14940.96965048867</v>
      </c>
      <c r="Q42" s="7">
        <f t="shared" si="3"/>
        <v>17234</v>
      </c>
      <c r="R42" s="7">
        <f t="shared" si="3"/>
        <v>20288</v>
      </c>
      <c r="S42" s="7">
        <f t="shared" si="3"/>
        <v>23083</v>
      </c>
      <c r="T42" s="7">
        <f t="shared" si="3"/>
        <v>24649</v>
      </c>
      <c r="U42" s="7">
        <f t="shared" si="3"/>
        <v>25546</v>
      </c>
      <c r="V42" s="7">
        <f t="shared" si="3"/>
        <v>26396</v>
      </c>
      <c r="W42" s="7">
        <f t="shared" si="3"/>
        <v>26178</v>
      </c>
      <c r="X42" s="7">
        <f t="shared" si="3"/>
        <v>26594</v>
      </c>
      <c r="Y42" s="7">
        <f t="shared" si="3"/>
        <v>26987</v>
      </c>
      <c r="Z42" s="7">
        <f t="shared" si="3"/>
        <v>27652</v>
      </c>
      <c r="AA42" s="7">
        <f t="shared" si="3"/>
        <v>28200</v>
      </c>
      <c r="AB42" s="7">
        <f t="shared" si="3"/>
        <v>29250</v>
      </c>
      <c r="AC42" s="7">
        <f t="shared" si="3"/>
        <v>30958</v>
      </c>
      <c r="AD42" s="7">
        <f t="shared" si="3"/>
        <v>32237</v>
      </c>
      <c r="AE42" s="42">
        <f t="shared" si="3"/>
        <v>33617</v>
      </c>
      <c r="AF42" s="42">
        <f t="shared" si="3"/>
        <v>34397</v>
      </c>
    </row>
    <row r="43" spans="1:32" ht="14.25">
      <c r="A43" s="36" t="s">
        <v>19</v>
      </c>
      <c r="B43" s="40">
        <f aca="true" t="shared" si="4" ref="B43:AF43">(B42/B28)*100</f>
        <v>14.985931344963422</v>
      </c>
      <c r="C43" s="40">
        <f t="shared" si="4"/>
        <v>15.844130155276432</v>
      </c>
      <c r="D43" s="40">
        <f t="shared" si="4"/>
        <v>17.09321120689655</v>
      </c>
      <c r="E43" s="40">
        <f t="shared" si="4"/>
        <v>17.206271635104866</v>
      </c>
      <c r="F43" s="40">
        <f t="shared" si="4"/>
        <v>16.634463376075885</v>
      </c>
      <c r="G43" s="40">
        <f t="shared" si="4"/>
        <v>15.672419929058021</v>
      </c>
      <c r="H43" s="40">
        <f t="shared" si="4"/>
        <v>16.083045948203235</v>
      </c>
      <c r="I43" s="40">
        <f t="shared" si="4"/>
        <v>16.94075814501555</v>
      </c>
      <c r="J43" s="40">
        <f t="shared" si="4"/>
        <v>17.75425013231636</v>
      </c>
      <c r="K43" s="40">
        <f t="shared" si="4"/>
        <v>17.790929316303224</v>
      </c>
      <c r="L43" s="40">
        <f t="shared" si="4"/>
        <v>18.554307700348826</v>
      </c>
      <c r="M43" s="40">
        <f t="shared" si="4"/>
        <v>19.173932219548316</v>
      </c>
      <c r="N43" s="40">
        <f t="shared" si="4"/>
        <v>19.25713391177665</v>
      </c>
      <c r="O43" s="40">
        <f t="shared" si="4"/>
        <v>18.37200908742683</v>
      </c>
      <c r="P43" s="40">
        <f t="shared" si="4"/>
        <v>17.97972256042632</v>
      </c>
      <c r="Q43" s="40">
        <f t="shared" si="4"/>
        <v>19.566303360581287</v>
      </c>
      <c r="R43" s="40">
        <f t="shared" si="4"/>
        <v>24.140023559368416</v>
      </c>
      <c r="S43" s="40">
        <f t="shared" si="4"/>
        <v>28.147253926446204</v>
      </c>
      <c r="T43" s="40">
        <f t="shared" si="4"/>
        <v>29.667922439006777</v>
      </c>
      <c r="U43" s="40">
        <f t="shared" si="4"/>
        <v>29.0658778017977</v>
      </c>
      <c r="V43" s="40">
        <f t="shared" si="4"/>
        <v>27.45436580165375</v>
      </c>
      <c r="W43" s="40">
        <f t="shared" si="4"/>
        <v>26.346088041706082</v>
      </c>
      <c r="X43" s="40">
        <f t="shared" si="4"/>
        <v>24.65123608420389</v>
      </c>
      <c r="Y43" s="40">
        <f t="shared" si="4"/>
        <v>22.9940783027308</v>
      </c>
      <c r="Z43" s="40">
        <f t="shared" si="4"/>
        <v>22.859504815442484</v>
      </c>
      <c r="AA43" s="40">
        <f t="shared" si="4"/>
        <v>21.549912501241796</v>
      </c>
      <c r="AB43" s="40">
        <f t="shared" si="4"/>
        <v>21.432967934814467</v>
      </c>
      <c r="AC43" s="40">
        <f t="shared" si="4"/>
        <v>21.978942585532437</v>
      </c>
      <c r="AD43" s="40">
        <f t="shared" si="4"/>
        <v>22.41685036194344</v>
      </c>
      <c r="AE43" s="40">
        <f t="shared" si="4"/>
        <v>22.45249624311237</v>
      </c>
      <c r="AF43" s="40">
        <f t="shared" si="4"/>
        <v>22.14589235127479</v>
      </c>
    </row>
    <row r="44" spans="1:32" ht="14.25">
      <c r="A44" s="26" t="s">
        <v>21</v>
      </c>
      <c r="B44" s="43">
        <f aca="true" t="shared" si="5" ref="B44:AF44">B31-B43</f>
        <v>21.79472273977625</v>
      </c>
      <c r="C44" s="43">
        <f t="shared" si="5"/>
        <v>24.792472707433483</v>
      </c>
      <c r="D44" s="43">
        <f t="shared" si="5"/>
        <v>23.647463159504756</v>
      </c>
      <c r="E44" s="43">
        <f t="shared" si="5"/>
        <v>20.038534542338017</v>
      </c>
      <c r="F44" s="43">
        <f t="shared" si="5"/>
        <v>19.31475086986861</v>
      </c>
      <c r="G44" s="43">
        <f t="shared" si="5"/>
        <v>20.48993708236255</v>
      </c>
      <c r="H44" s="43">
        <f t="shared" si="5"/>
        <v>22.127766390866846</v>
      </c>
      <c r="I44" s="43">
        <f t="shared" si="5"/>
        <v>20.45790405312688</v>
      </c>
      <c r="J44" s="43">
        <f t="shared" si="5"/>
        <v>19.258627758008938</v>
      </c>
      <c r="K44" s="43">
        <f t="shared" si="5"/>
        <v>20.750080789694938</v>
      </c>
      <c r="L44" s="43">
        <f t="shared" si="5"/>
        <v>21.64254795372702</v>
      </c>
      <c r="M44" s="43">
        <f t="shared" si="5"/>
        <v>22.57467634507932</v>
      </c>
      <c r="N44" s="43">
        <f t="shared" si="5"/>
        <v>20.70412275276606</v>
      </c>
      <c r="O44" s="43">
        <f t="shared" si="5"/>
        <v>24.80255816363206</v>
      </c>
      <c r="P44" s="43">
        <f t="shared" si="5"/>
        <v>24.974614892985866</v>
      </c>
      <c r="Q44" s="43">
        <f t="shared" si="5"/>
        <v>24.76840671658187</v>
      </c>
      <c r="R44" s="43">
        <f t="shared" si="5"/>
        <v>21.853167902773635</v>
      </c>
      <c r="S44" s="43">
        <f t="shared" si="5"/>
        <v>17.34359250148769</v>
      </c>
      <c r="T44" s="43">
        <f t="shared" si="5"/>
        <v>15.20446702898941</v>
      </c>
      <c r="U44" s="43">
        <f t="shared" si="5"/>
        <v>17.932550550904654</v>
      </c>
      <c r="V44" s="43">
        <f t="shared" si="5"/>
        <v>18.157333839251855</v>
      </c>
      <c r="W44" s="43">
        <f t="shared" si="5"/>
        <v>20.59459563464403</v>
      </c>
      <c r="X44" s="43">
        <f t="shared" si="5"/>
        <v>21.494473283651477</v>
      </c>
      <c r="Y44" s="44">
        <f t="shared" si="5"/>
        <v>22.97369412808409</v>
      </c>
      <c r="Z44" s="44">
        <f t="shared" si="5"/>
        <v>23.566479084654823</v>
      </c>
      <c r="AA44" s="44">
        <f t="shared" si="5"/>
        <v>26.14905439762094</v>
      </c>
      <c r="AB44" s="44">
        <f t="shared" si="5"/>
        <v>24.242569323981915</v>
      </c>
      <c r="AC44" s="44">
        <f t="shared" si="5"/>
        <v>23.59085713474331</v>
      </c>
      <c r="AD44" s="44">
        <f t="shared" si="5"/>
        <v>22.217277323078847</v>
      </c>
      <c r="AE44" s="44">
        <f t="shared" si="5"/>
        <v>21.858741025212893</v>
      </c>
      <c r="AF44" s="44">
        <f t="shared" si="5"/>
        <v>22.30878186968839</v>
      </c>
    </row>
    <row r="45" spans="1:27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19"/>
      <c r="V45" s="19"/>
      <c r="W45" s="19"/>
      <c r="X45" s="19"/>
      <c r="Y45" s="19"/>
      <c r="Z45" s="45"/>
      <c r="AA45" s="5"/>
    </row>
    <row r="46" spans="1:27" ht="14.25">
      <c r="A46" s="46" t="s">
        <v>27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19"/>
      <c r="V46" s="19"/>
      <c r="W46" s="19"/>
      <c r="X46" s="19"/>
      <c r="Y46" s="19"/>
      <c r="Z46" s="45"/>
      <c r="AA46" s="5"/>
    </row>
    <row r="47" spans="1:27" ht="14.25">
      <c r="A47" s="46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19"/>
      <c r="V47" s="19"/>
      <c r="W47" s="19"/>
      <c r="X47" s="19"/>
      <c r="Y47" s="19"/>
      <c r="Z47" s="45"/>
      <c r="AA47" s="5"/>
    </row>
    <row r="50" spans="17:27" ht="12.75">
      <c r="Q50" s="47"/>
      <c r="R50" s="17"/>
      <c r="AA50" s="47"/>
    </row>
    <row r="51" spans="17:27" ht="12.75">
      <c r="Q51" s="47"/>
      <c r="R51" s="17"/>
      <c r="AA51" s="47"/>
    </row>
    <row r="52" spans="17:27" ht="12.75">
      <c r="Q52" s="47"/>
      <c r="R52" s="17"/>
      <c r="AA52" s="47"/>
    </row>
    <row r="53" spans="17:27" ht="12.75">
      <c r="Q53" s="47"/>
      <c r="R53" s="17"/>
      <c r="AA53" s="47"/>
    </row>
    <row r="54" spans="17:18" ht="12.75">
      <c r="Q54" s="47"/>
      <c r="R54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Sainio</dc:creator>
  <cp:keywords/>
  <dc:description/>
  <cp:lastModifiedBy>Mika Sainio</cp:lastModifiedBy>
  <dcterms:created xsi:type="dcterms:W3CDTF">2006-02-24T07:08:05Z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