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<sst xmlns="http://schemas.openxmlformats.org/spreadsheetml/2006/main" count="676" uniqueCount="180">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</sst>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115.9</c:v>
                </c:pt>
                <c:pt idx="116">
                  <c:v>115</c:v>
                </c:pt>
                <c:pt idx="117">
                  <c:v>115.2</c:v>
                </c:pt>
                <c:pt idx="118">
                  <c:v>112.5</c:v>
                </c:pt>
                <c:pt idx="11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72.2</c:v>
                </c:pt>
                <c:pt idx="1">
                  <c:v>73.7</c:v>
                </c:pt>
                <c:pt idx="2">
                  <c:v>73.7</c:v>
                </c:pt>
                <c:pt idx="3">
                  <c:v>74.1</c:v>
                </c:pt>
                <c:pt idx="4">
                  <c:v>75.1</c:v>
                </c:pt>
                <c:pt idx="5">
                  <c:v>79.7</c:v>
                </c:pt>
                <c:pt idx="6">
                  <c:v>74</c:v>
                </c:pt>
                <c:pt idx="7">
                  <c:v>76.5</c:v>
                </c:pt>
                <c:pt idx="8">
                  <c:v>78.4</c:v>
                </c:pt>
                <c:pt idx="9">
                  <c:v>76.3</c:v>
                </c:pt>
                <c:pt idx="10">
                  <c:v>78.6</c:v>
                </c:pt>
                <c:pt idx="11">
                  <c:v>79</c:v>
                </c:pt>
                <c:pt idx="12">
                  <c:v>78.3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79.2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83.8</c:v>
                </c:pt>
                <c:pt idx="25">
                  <c:v>82.3</c:v>
                </c:pt>
                <c:pt idx="26">
                  <c:v>81.1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85.5</c:v>
                </c:pt>
                <c:pt idx="31">
                  <c:v>85.2</c:v>
                </c:pt>
                <c:pt idx="32">
                  <c:v>84.8</c:v>
                </c:pt>
                <c:pt idx="33">
                  <c:v>86.1</c:v>
                </c:pt>
                <c:pt idx="34">
                  <c:v>84.8</c:v>
                </c:pt>
                <c:pt idx="35">
                  <c:v>84.9</c:v>
                </c:pt>
                <c:pt idx="36">
                  <c:v>88.1</c:v>
                </c:pt>
                <c:pt idx="37">
                  <c:v>87.9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93</c:v>
                </c:pt>
                <c:pt idx="43">
                  <c:v>88.9</c:v>
                </c:pt>
                <c:pt idx="44">
                  <c:v>90.3</c:v>
                </c:pt>
                <c:pt idx="45">
                  <c:v>91.2</c:v>
                </c:pt>
                <c:pt idx="46">
                  <c:v>90.4</c:v>
                </c:pt>
                <c:pt idx="47">
                  <c:v>92.9</c:v>
                </c:pt>
                <c:pt idx="48">
                  <c:v>90.6</c:v>
                </c:pt>
                <c:pt idx="49">
                  <c:v>91.5</c:v>
                </c:pt>
                <c:pt idx="50">
                  <c:v>92.6</c:v>
                </c:pt>
                <c:pt idx="51">
                  <c:v>93.6</c:v>
                </c:pt>
                <c:pt idx="52">
                  <c:v>92.2</c:v>
                </c:pt>
                <c:pt idx="53">
                  <c:v>93</c:v>
                </c:pt>
                <c:pt idx="54">
                  <c:v>97.7</c:v>
                </c:pt>
                <c:pt idx="55">
                  <c:v>93.2</c:v>
                </c:pt>
                <c:pt idx="56">
                  <c:v>94.5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95.2</c:v>
                </c:pt>
                <c:pt idx="61">
                  <c:v>97.1</c:v>
                </c:pt>
                <c:pt idx="62">
                  <c:v>99.1</c:v>
                </c:pt>
                <c:pt idx="63">
                  <c:v>96.7</c:v>
                </c:pt>
                <c:pt idx="64">
                  <c:v>99.1</c:v>
                </c:pt>
                <c:pt idx="65">
                  <c:v>103.5</c:v>
                </c:pt>
                <c:pt idx="66">
                  <c:v>99.2</c:v>
                </c:pt>
                <c:pt idx="67">
                  <c:v>99.9</c:v>
                </c:pt>
                <c:pt idx="68">
                  <c:v>103</c:v>
                </c:pt>
                <c:pt idx="69">
                  <c:v>100.3</c:v>
                </c:pt>
                <c:pt idx="70">
                  <c:v>102.3</c:v>
                </c:pt>
                <c:pt idx="71">
                  <c:v>103.9</c:v>
                </c:pt>
                <c:pt idx="72">
                  <c:v>103.5</c:v>
                </c:pt>
                <c:pt idx="73">
                  <c:v>105.9</c:v>
                </c:pt>
                <c:pt idx="74">
                  <c:v>106.6</c:v>
                </c:pt>
                <c:pt idx="75">
                  <c:v>104.8</c:v>
                </c:pt>
                <c:pt idx="76">
                  <c:v>106.4</c:v>
                </c:pt>
                <c:pt idx="77">
                  <c:v>110.1</c:v>
                </c:pt>
                <c:pt idx="78">
                  <c:v>105.7</c:v>
                </c:pt>
                <c:pt idx="79">
                  <c:v>108.8</c:v>
                </c:pt>
                <c:pt idx="80">
                  <c:v>106.4</c:v>
                </c:pt>
                <c:pt idx="81">
                  <c:v>107.3</c:v>
                </c:pt>
                <c:pt idx="82">
                  <c:v>110.1</c:v>
                </c:pt>
                <c:pt idx="83">
                  <c:v>106.5</c:v>
                </c:pt>
                <c:pt idx="84">
                  <c:v>108.3</c:v>
                </c:pt>
                <c:pt idx="85">
                  <c:v>108.1</c:v>
                </c:pt>
                <c:pt idx="86">
                  <c:v>108.4</c:v>
                </c:pt>
                <c:pt idx="87">
                  <c:v>109.2</c:v>
                </c:pt>
                <c:pt idx="88">
                  <c:v>113.3</c:v>
                </c:pt>
                <c:pt idx="89">
                  <c:v>110.5</c:v>
                </c:pt>
                <c:pt idx="90">
                  <c:v>110.1</c:v>
                </c:pt>
                <c:pt idx="91">
                  <c:v>111.5</c:v>
                </c:pt>
                <c:pt idx="92">
                  <c:v>109.9</c:v>
                </c:pt>
                <c:pt idx="93">
                  <c:v>110.3</c:v>
                </c:pt>
                <c:pt idx="94">
                  <c:v>113.2</c:v>
                </c:pt>
                <c:pt idx="95">
                  <c:v>110.6</c:v>
                </c:pt>
                <c:pt idx="96">
                  <c:v>113</c:v>
                </c:pt>
                <c:pt idx="97">
                  <c:v>112.4</c:v>
                </c:pt>
                <c:pt idx="98">
                  <c:v>109.2</c:v>
                </c:pt>
                <c:pt idx="99">
                  <c:v>113.1</c:v>
                </c:pt>
                <c:pt idx="100">
                  <c:v>116.6</c:v>
                </c:pt>
                <c:pt idx="101">
                  <c:v>114</c:v>
                </c:pt>
                <c:pt idx="102">
                  <c:v>113.9</c:v>
                </c:pt>
                <c:pt idx="103">
                  <c:v>114.9</c:v>
                </c:pt>
                <c:pt idx="104">
                  <c:v>114.8</c:v>
                </c:pt>
                <c:pt idx="105">
                  <c:v>116.6</c:v>
                </c:pt>
                <c:pt idx="106">
                  <c:v>114.1</c:v>
                </c:pt>
                <c:pt idx="107">
                  <c:v>115.3</c:v>
                </c:pt>
                <c:pt idx="108">
                  <c:v>116.9</c:v>
                </c:pt>
                <c:pt idx="109">
                  <c:v>116.6</c:v>
                </c:pt>
                <c:pt idx="110">
                  <c:v>117.3</c:v>
                </c:pt>
                <c:pt idx="111">
                  <c:v>118.9</c:v>
                </c:pt>
                <c:pt idx="112">
                  <c:v>118</c:v>
                </c:pt>
                <c:pt idx="113">
                  <c:v>118.7</c:v>
                </c:pt>
                <c:pt idx="114">
                  <c:v>120.2</c:v>
                </c:pt>
                <c:pt idx="115">
                  <c:v>117.9</c:v>
                </c:pt>
                <c:pt idx="116">
                  <c:v>120.7</c:v>
                </c:pt>
                <c:pt idx="117">
                  <c:v>120.8</c:v>
                </c:pt>
                <c:pt idx="118">
                  <c:v>120.4</c:v>
                </c:pt>
                <c:pt idx="119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75.1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84.9</c:v>
                </c:pt>
                <c:pt idx="32">
                  <c:v>85.2</c:v>
                </c:pt>
                <c:pt idx="33">
                  <c:v>85.3</c:v>
                </c:pt>
                <c:pt idx="34">
                  <c:v>85.7</c:v>
                </c:pt>
                <c:pt idx="35">
                  <c:v>86.2</c:v>
                </c:pt>
                <c:pt idx="36">
                  <c:v>86.8</c:v>
                </c:pt>
                <c:pt idx="37">
                  <c:v>87.5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90.6</c:v>
                </c:pt>
                <c:pt idx="46">
                  <c:v>91.1</c:v>
                </c:pt>
                <c:pt idx="47">
                  <c:v>91.4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94.9</c:v>
                </c:pt>
                <c:pt idx="58">
                  <c:v>95.5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98.1</c:v>
                </c:pt>
                <c:pt idx="64">
                  <c:v>98.6</c:v>
                </c:pt>
                <c:pt idx="65">
                  <c:v>99.1</c:v>
                </c:pt>
                <c:pt idx="66">
                  <c:v>99.7</c:v>
                </c:pt>
                <c:pt idx="67">
                  <c:v>100.3</c:v>
                </c:pt>
                <c:pt idx="68">
                  <c:v>100.9</c:v>
                </c:pt>
                <c:pt idx="69">
                  <c:v>101.7</c:v>
                </c:pt>
                <c:pt idx="70">
                  <c:v>102.5</c:v>
                </c:pt>
                <c:pt idx="71">
                  <c:v>103.4</c:v>
                </c:pt>
                <c:pt idx="72">
                  <c:v>104.3</c:v>
                </c:pt>
                <c:pt idx="73">
                  <c:v>105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107.1</c:v>
                </c:pt>
                <c:pt idx="80">
                  <c:v>107.4</c:v>
                </c:pt>
                <c:pt idx="81">
                  <c:v>107.6</c:v>
                </c:pt>
                <c:pt idx="82">
                  <c:v>107.7</c:v>
                </c:pt>
                <c:pt idx="83">
                  <c:v>107.8</c:v>
                </c:pt>
                <c:pt idx="84">
                  <c:v>108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110.6</c:v>
                </c:pt>
                <c:pt idx="92">
                  <c:v>110.9</c:v>
                </c:pt>
                <c:pt idx="93">
                  <c:v>111.1</c:v>
                </c:pt>
                <c:pt idx="94">
                  <c:v>111.5</c:v>
                </c:pt>
                <c:pt idx="95">
                  <c:v>111.8</c:v>
                </c:pt>
                <c:pt idx="96">
                  <c:v>112.2</c:v>
                </c:pt>
                <c:pt idx="97">
                  <c:v>112.6</c:v>
                </c:pt>
                <c:pt idx="98">
                  <c:v>112.9</c:v>
                </c:pt>
                <c:pt idx="99">
                  <c:v>113.1</c:v>
                </c:pt>
                <c:pt idx="100">
                  <c:v>113.5</c:v>
                </c:pt>
                <c:pt idx="101">
                  <c:v>113.9</c:v>
                </c:pt>
                <c:pt idx="102">
                  <c:v>114.3</c:v>
                </c:pt>
                <c:pt idx="103">
                  <c:v>114.7</c:v>
                </c:pt>
                <c:pt idx="104">
                  <c:v>115</c:v>
                </c:pt>
                <c:pt idx="105">
                  <c:v>115.2</c:v>
                </c:pt>
                <c:pt idx="106">
                  <c:v>115.4</c:v>
                </c:pt>
                <c:pt idx="107">
                  <c:v>115.8</c:v>
                </c:pt>
                <c:pt idx="108">
                  <c:v>116.3</c:v>
                </c:pt>
                <c:pt idx="109">
                  <c:v>116.9</c:v>
                </c:pt>
                <c:pt idx="110">
                  <c:v>117.5</c:v>
                </c:pt>
                <c:pt idx="111">
                  <c:v>118.1</c:v>
                </c:pt>
                <c:pt idx="112">
                  <c:v>118.5</c:v>
                </c:pt>
                <c:pt idx="113">
                  <c:v>118.9</c:v>
                </c:pt>
                <c:pt idx="114">
                  <c:v>119.2</c:v>
                </c:pt>
                <c:pt idx="115">
                  <c:v>119.6</c:v>
                </c:pt>
                <c:pt idx="116">
                  <c:v>120.1</c:v>
                </c:pt>
                <c:pt idx="117">
                  <c:v>120.7</c:v>
                </c:pt>
                <c:pt idx="118">
                  <c:v>121.3</c:v>
                </c:pt>
                <c:pt idx="119">
                  <c:v>121.8</c:v>
                </c:pt>
              </c:numCache>
            </c:numRef>
          </c:val>
          <c:smooth val="0"/>
        </c:ser>
        <c:axId val="58264654"/>
        <c:axId val="54619839"/>
      </c:lineChart>
      <c:catAx>
        <c:axId val="5826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19839"/>
        <c:crossesAt val="60"/>
        <c:auto val="0"/>
        <c:lblOffset val="100"/>
        <c:tickLblSkip val="6"/>
        <c:tickMarkSkip val="2"/>
        <c:noMultiLvlLbl val="0"/>
      </c:catAx>
      <c:valAx>
        <c:axId val="546198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6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104.6</c:v>
                </c:pt>
                <c:pt idx="116">
                  <c:v>109.53</c:v>
                </c:pt>
                <c:pt idx="117">
                  <c:v>108.62</c:v>
                </c:pt>
                <c:pt idx="118">
                  <c:v>100.96</c:v>
                </c:pt>
                <c:pt idx="119">
                  <c:v>117.25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74.4</c:v>
                </c:pt>
                <c:pt idx="1">
                  <c:v>75</c:v>
                </c:pt>
                <c:pt idx="2">
                  <c:v>72.9</c:v>
                </c:pt>
                <c:pt idx="3">
                  <c:v>74.9</c:v>
                </c:pt>
                <c:pt idx="4">
                  <c:v>76.5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78.4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80.2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93.8</c:v>
                </c:pt>
                <c:pt idx="40">
                  <c:v>88.5</c:v>
                </c:pt>
                <c:pt idx="41">
                  <c:v>89.6</c:v>
                </c:pt>
                <c:pt idx="42">
                  <c:v>94.7</c:v>
                </c:pt>
                <c:pt idx="43">
                  <c:v>90.8</c:v>
                </c:pt>
                <c:pt idx="44">
                  <c:v>90.6</c:v>
                </c:pt>
                <c:pt idx="45">
                  <c:v>90.6</c:v>
                </c:pt>
                <c:pt idx="46">
                  <c:v>91.8</c:v>
                </c:pt>
                <c:pt idx="47">
                  <c:v>97.6</c:v>
                </c:pt>
                <c:pt idx="48">
                  <c:v>88.1</c:v>
                </c:pt>
                <c:pt idx="49">
                  <c:v>92</c:v>
                </c:pt>
                <c:pt idx="50">
                  <c:v>93.9</c:v>
                </c:pt>
                <c:pt idx="51">
                  <c:v>91.1</c:v>
                </c:pt>
                <c:pt idx="52">
                  <c:v>94.1</c:v>
                </c:pt>
                <c:pt idx="53">
                  <c:v>92</c:v>
                </c:pt>
                <c:pt idx="54">
                  <c:v>97.2</c:v>
                </c:pt>
                <c:pt idx="55">
                  <c:v>94.5</c:v>
                </c:pt>
                <c:pt idx="56">
                  <c:v>94.2</c:v>
                </c:pt>
                <c:pt idx="57">
                  <c:v>95</c:v>
                </c:pt>
                <c:pt idx="58">
                  <c:v>95.1</c:v>
                </c:pt>
                <c:pt idx="59">
                  <c:v>97.4</c:v>
                </c:pt>
                <c:pt idx="60">
                  <c:v>96.7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98.3</c:v>
                </c:pt>
                <c:pt idx="65">
                  <c:v>102.7</c:v>
                </c:pt>
                <c:pt idx="66">
                  <c:v>99.9</c:v>
                </c:pt>
                <c:pt idx="67">
                  <c:v>100.6</c:v>
                </c:pt>
                <c:pt idx="68">
                  <c:v>101.1</c:v>
                </c:pt>
                <c:pt idx="69">
                  <c:v>102.3</c:v>
                </c:pt>
                <c:pt idx="70">
                  <c:v>102.1</c:v>
                </c:pt>
                <c:pt idx="71">
                  <c:v>103.7</c:v>
                </c:pt>
                <c:pt idx="72">
                  <c:v>103.7</c:v>
                </c:pt>
                <c:pt idx="73">
                  <c:v>106.4</c:v>
                </c:pt>
                <c:pt idx="74">
                  <c:v>106.7</c:v>
                </c:pt>
                <c:pt idx="75">
                  <c:v>105.4</c:v>
                </c:pt>
                <c:pt idx="76">
                  <c:v>105.3</c:v>
                </c:pt>
                <c:pt idx="77">
                  <c:v>108.4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105.4</c:v>
                </c:pt>
                <c:pt idx="82">
                  <c:v>106.7</c:v>
                </c:pt>
                <c:pt idx="83">
                  <c:v>106.6</c:v>
                </c:pt>
                <c:pt idx="84">
                  <c:v>105.4</c:v>
                </c:pt>
                <c:pt idx="85">
                  <c:v>105</c:v>
                </c:pt>
                <c:pt idx="86">
                  <c:v>105.2</c:v>
                </c:pt>
                <c:pt idx="87">
                  <c:v>106.3</c:v>
                </c:pt>
                <c:pt idx="88">
                  <c:v>107</c:v>
                </c:pt>
                <c:pt idx="89">
                  <c:v>108.4</c:v>
                </c:pt>
                <c:pt idx="90">
                  <c:v>106.5</c:v>
                </c:pt>
                <c:pt idx="91">
                  <c:v>106.1</c:v>
                </c:pt>
                <c:pt idx="92">
                  <c:v>106.8</c:v>
                </c:pt>
                <c:pt idx="93">
                  <c:v>106</c:v>
                </c:pt>
                <c:pt idx="94">
                  <c:v>109.3</c:v>
                </c:pt>
                <c:pt idx="95">
                  <c:v>106.9</c:v>
                </c:pt>
                <c:pt idx="96">
                  <c:v>107.2</c:v>
                </c:pt>
                <c:pt idx="97">
                  <c:v>108.1</c:v>
                </c:pt>
                <c:pt idx="98">
                  <c:v>105.8</c:v>
                </c:pt>
                <c:pt idx="99">
                  <c:v>108.2</c:v>
                </c:pt>
                <c:pt idx="100">
                  <c:v>108.8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108.4</c:v>
                </c:pt>
                <c:pt idx="105">
                  <c:v>109.5</c:v>
                </c:pt>
                <c:pt idx="106">
                  <c:v>109</c:v>
                </c:pt>
                <c:pt idx="107">
                  <c:v>109.6</c:v>
                </c:pt>
                <c:pt idx="108">
                  <c:v>109.3</c:v>
                </c:pt>
                <c:pt idx="109">
                  <c:v>108.3</c:v>
                </c:pt>
                <c:pt idx="110">
                  <c:v>113.4</c:v>
                </c:pt>
                <c:pt idx="111">
                  <c:v>112</c:v>
                </c:pt>
                <c:pt idx="112">
                  <c:v>111.1</c:v>
                </c:pt>
                <c:pt idx="113">
                  <c:v>108.7</c:v>
                </c:pt>
                <c:pt idx="114">
                  <c:v>112.4</c:v>
                </c:pt>
                <c:pt idx="115">
                  <c:v>112.4</c:v>
                </c:pt>
                <c:pt idx="116">
                  <c:v>113.2</c:v>
                </c:pt>
                <c:pt idx="117">
                  <c:v>114.2</c:v>
                </c:pt>
                <c:pt idx="118">
                  <c:v>111.9</c:v>
                </c:pt>
                <c:pt idx="119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74.3</c:v>
                </c:pt>
                <c:pt idx="1">
                  <c:v>74.5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90.1</c:v>
                </c:pt>
                <c:pt idx="43">
                  <c:v>90.3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96.6</c:v>
                </c:pt>
                <c:pt idx="62">
                  <c:v>97</c:v>
                </c:pt>
                <c:pt idx="63">
                  <c:v>97.5</c:v>
                </c:pt>
                <c:pt idx="64">
                  <c:v>98.2</c:v>
                </c:pt>
                <c:pt idx="65">
                  <c:v>99.1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101.9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105.7</c:v>
                </c:pt>
                <c:pt idx="80">
                  <c:v>105.9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105.7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106.6</c:v>
                </c:pt>
                <c:pt idx="90">
                  <c:v>106.7</c:v>
                </c:pt>
                <c:pt idx="91">
                  <c:v>106.6</c:v>
                </c:pt>
                <c:pt idx="92">
                  <c:v>106.6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107.3</c:v>
                </c:pt>
                <c:pt idx="97">
                  <c:v>107.6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108.9</c:v>
                </c:pt>
                <c:pt idx="105">
                  <c:v>109</c:v>
                </c:pt>
                <c:pt idx="106">
                  <c:v>109.1</c:v>
                </c:pt>
                <c:pt idx="107">
                  <c:v>109.4</c:v>
                </c:pt>
                <c:pt idx="108">
                  <c:v>109.8</c:v>
                </c:pt>
                <c:pt idx="109">
                  <c:v>110.3</c:v>
                </c:pt>
                <c:pt idx="110">
                  <c:v>110.7</c:v>
                </c:pt>
                <c:pt idx="111">
                  <c:v>111.1</c:v>
                </c:pt>
                <c:pt idx="112">
                  <c:v>111.5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112.8</c:v>
                </c:pt>
                <c:pt idx="117">
                  <c:v>112.8</c:v>
                </c:pt>
                <c:pt idx="118">
                  <c:v>112.7</c:v>
                </c:pt>
                <c:pt idx="119">
                  <c:v>112.5</c:v>
                </c:pt>
              </c:numCache>
            </c:numRef>
          </c:val>
          <c:smooth val="0"/>
        </c:ser>
        <c:axId val="21816504"/>
        <c:axId val="62130809"/>
      </c:lineChart>
      <c:catAx>
        <c:axId val="21816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130809"/>
        <c:crossesAt val="60"/>
        <c:auto val="0"/>
        <c:lblOffset val="100"/>
        <c:tickLblSkip val="6"/>
        <c:noMultiLvlLbl val="0"/>
      </c:catAx>
      <c:valAx>
        <c:axId val="6213080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165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118.6</c:v>
                </c:pt>
                <c:pt idx="116">
                  <c:v>124</c:v>
                </c:pt>
                <c:pt idx="117">
                  <c:v>133</c:v>
                </c:pt>
                <c:pt idx="118">
                  <c:v>119.2</c:v>
                </c:pt>
                <c:pt idx="119">
                  <c:v>140.2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57.7</c:v>
                </c:pt>
                <c:pt idx="1">
                  <c:v>56.9</c:v>
                </c:pt>
                <c:pt idx="2">
                  <c:v>56.3</c:v>
                </c:pt>
                <c:pt idx="3">
                  <c:v>56.9</c:v>
                </c:pt>
                <c:pt idx="4">
                  <c:v>57.1</c:v>
                </c:pt>
                <c:pt idx="5">
                  <c:v>65.1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59.6</c:v>
                </c:pt>
                <c:pt idx="11">
                  <c:v>62.5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70.4</c:v>
                </c:pt>
                <c:pt idx="18">
                  <c:v>65.2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69.3</c:v>
                </c:pt>
                <c:pt idx="24">
                  <c:v>68</c:v>
                </c:pt>
                <c:pt idx="25">
                  <c:v>69</c:v>
                </c:pt>
                <c:pt idx="26">
                  <c:v>68.9</c:v>
                </c:pt>
                <c:pt idx="27">
                  <c:v>69.3</c:v>
                </c:pt>
                <c:pt idx="28">
                  <c:v>69.5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74.5</c:v>
                </c:pt>
                <c:pt idx="33">
                  <c:v>76.4</c:v>
                </c:pt>
                <c:pt idx="34">
                  <c:v>75.4</c:v>
                </c:pt>
                <c:pt idx="35">
                  <c:v>74.1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84.7</c:v>
                </c:pt>
                <c:pt idx="40">
                  <c:v>75.6</c:v>
                </c:pt>
                <c:pt idx="41">
                  <c:v>75.9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89.5</c:v>
                </c:pt>
                <c:pt idx="48">
                  <c:v>82.1</c:v>
                </c:pt>
                <c:pt idx="49">
                  <c:v>86.2</c:v>
                </c:pt>
                <c:pt idx="50">
                  <c:v>88.1</c:v>
                </c:pt>
                <c:pt idx="51">
                  <c:v>86.4</c:v>
                </c:pt>
                <c:pt idx="52">
                  <c:v>88.3</c:v>
                </c:pt>
                <c:pt idx="53">
                  <c:v>86.6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91.3</c:v>
                </c:pt>
                <c:pt idx="58">
                  <c:v>92</c:v>
                </c:pt>
                <c:pt idx="59">
                  <c:v>93.8</c:v>
                </c:pt>
                <c:pt idx="60">
                  <c:v>96.1</c:v>
                </c:pt>
                <c:pt idx="61">
                  <c:v>94.8</c:v>
                </c:pt>
                <c:pt idx="62">
                  <c:v>95.8</c:v>
                </c:pt>
                <c:pt idx="63">
                  <c:v>100</c:v>
                </c:pt>
                <c:pt idx="64">
                  <c:v>99.4</c:v>
                </c:pt>
                <c:pt idx="65">
                  <c:v>101.3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102.6</c:v>
                </c:pt>
                <c:pt idx="70">
                  <c:v>102.1</c:v>
                </c:pt>
                <c:pt idx="71">
                  <c:v>105.6</c:v>
                </c:pt>
                <c:pt idx="72">
                  <c:v>109.3</c:v>
                </c:pt>
                <c:pt idx="73">
                  <c:v>109</c:v>
                </c:pt>
                <c:pt idx="74">
                  <c:v>109.7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108.6</c:v>
                </c:pt>
                <c:pt idx="80">
                  <c:v>107.8</c:v>
                </c:pt>
                <c:pt idx="81">
                  <c:v>108</c:v>
                </c:pt>
                <c:pt idx="82">
                  <c:v>110.7</c:v>
                </c:pt>
                <c:pt idx="83">
                  <c:v>106.1</c:v>
                </c:pt>
                <c:pt idx="84">
                  <c:v>108.2</c:v>
                </c:pt>
                <c:pt idx="85">
                  <c:v>110.8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111.9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108.3</c:v>
                </c:pt>
                <c:pt idx="94">
                  <c:v>110.4</c:v>
                </c:pt>
                <c:pt idx="95">
                  <c:v>109.2</c:v>
                </c:pt>
                <c:pt idx="96">
                  <c:v>110.9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113.1</c:v>
                </c:pt>
                <c:pt idx="102">
                  <c:v>115.9</c:v>
                </c:pt>
                <c:pt idx="103">
                  <c:v>114.2</c:v>
                </c:pt>
                <c:pt idx="104">
                  <c:v>113.6</c:v>
                </c:pt>
                <c:pt idx="105">
                  <c:v>115.8</c:v>
                </c:pt>
                <c:pt idx="106">
                  <c:v>114.7</c:v>
                </c:pt>
                <c:pt idx="107">
                  <c:v>116.5</c:v>
                </c:pt>
                <c:pt idx="108">
                  <c:v>115.5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118.8</c:v>
                </c:pt>
                <c:pt idx="113">
                  <c:v>113.9</c:v>
                </c:pt>
                <c:pt idx="114">
                  <c:v>127</c:v>
                </c:pt>
                <c:pt idx="115">
                  <c:v>115.9</c:v>
                </c:pt>
                <c:pt idx="116">
                  <c:v>121.2</c:v>
                </c:pt>
                <c:pt idx="117">
                  <c:v>124</c:v>
                </c:pt>
                <c:pt idx="118">
                  <c:v>123.1</c:v>
                </c:pt>
                <c:pt idx="119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57.1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64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67.3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68.8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74.4</c:v>
                </c:pt>
                <c:pt idx="33">
                  <c:v>75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78.9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85.4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87.1</c:v>
                </c:pt>
                <c:pt idx="52">
                  <c:v>87.3</c:v>
                </c:pt>
                <c:pt idx="53">
                  <c:v>87.8</c:v>
                </c:pt>
                <c:pt idx="54">
                  <c:v>88.4</c:v>
                </c:pt>
                <c:pt idx="55">
                  <c:v>89.2</c:v>
                </c:pt>
                <c:pt idx="56">
                  <c:v>90.3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94.7</c:v>
                </c:pt>
                <c:pt idx="61">
                  <c:v>96</c:v>
                </c:pt>
                <c:pt idx="62">
                  <c:v>97.3</c:v>
                </c:pt>
                <c:pt idx="63">
                  <c:v>98.5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100.8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109.5</c:v>
                </c:pt>
                <c:pt idx="95">
                  <c:v>110.2</c:v>
                </c:pt>
                <c:pt idx="96">
                  <c:v>110.8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112.9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114.6</c:v>
                </c:pt>
                <c:pt idx="105">
                  <c:v>115</c:v>
                </c:pt>
                <c:pt idx="106">
                  <c:v>115.3</c:v>
                </c:pt>
                <c:pt idx="107">
                  <c:v>115.5</c:v>
                </c:pt>
                <c:pt idx="108">
                  <c:v>115.8</c:v>
                </c:pt>
                <c:pt idx="109">
                  <c:v>116.1</c:v>
                </c:pt>
                <c:pt idx="110">
                  <c:v>116.4</c:v>
                </c:pt>
                <c:pt idx="111">
                  <c:v>116.8</c:v>
                </c:pt>
                <c:pt idx="112">
                  <c:v>117.4</c:v>
                </c:pt>
                <c:pt idx="113">
                  <c:v>118.2</c:v>
                </c:pt>
                <c:pt idx="114">
                  <c:v>119.2</c:v>
                </c:pt>
                <c:pt idx="115">
                  <c:v>120.4</c:v>
                </c:pt>
                <c:pt idx="116">
                  <c:v>121.8</c:v>
                </c:pt>
                <c:pt idx="117">
                  <c:v>123.1</c:v>
                </c:pt>
                <c:pt idx="118">
                  <c:v>124.3</c:v>
                </c:pt>
                <c:pt idx="119">
                  <c:v>125.4</c:v>
                </c:pt>
              </c:numCache>
            </c:numRef>
          </c:val>
          <c:smooth val="0"/>
        </c:ser>
        <c:axId val="22306370"/>
        <c:axId val="66539603"/>
      </c:lineChart>
      <c:catAx>
        <c:axId val="22306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539603"/>
        <c:crossesAt val="40"/>
        <c:auto val="0"/>
        <c:lblOffset val="100"/>
        <c:tickLblSkip val="6"/>
        <c:noMultiLvlLbl val="0"/>
      </c:catAx>
      <c:valAx>
        <c:axId val="6653960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063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Taulukko!$P$3:$P$122</c:f>
              <c:numCache>
                <c:ptCount val="12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122.9</c:v>
                </c:pt>
                <c:pt idx="116">
                  <c:v>117</c:v>
                </c:pt>
                <c:pt idx="117">
                  <c:v>115.3</c:v>
                </c:pt>
                <c:pt idx="118">
                  <c:v>116.9</c:v>
                </c:pt>
                <c:pt idx="119">
                  <c:v>128.1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93.5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104.2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107.5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108.7</c:v>
                </c:pt>
                <c:pt idx="87">
                  <c:v>110.3</c:v>
                </c:pt>
                <c:pt idx="88">
                  <c:v>111.6</c:v>
                </c:pt>
                <c:pt idx="89">
                  <c:v>110.9</c:v>
                </c:pt>
                <c:pt idx="90">
                  <c:v>111.1</c:v>
                </c:pt>
                <c:pt idx="91">
                  <c:v>112.2</c:v>
                </c:pt>
                <c:pt idx="92">
                  <c:v>111.1</c:v>
                </c:pt>
                <c:pt idx="93">
                  <c:v>111.7</c:v>
                </c:pt>
                <c:pt idx="94">
                  <c:v>112.7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</c:v>
                </c:pt>
                <c:pt idx="99">
                  <c:v>114.4</c:v>
                </c:pt>
                <c:pt idx="100">
                  <c:v>115.3</c:v>
                </c:pt>
                <c:pt idx="101">
                  <c:v>115.6</c:v>
                </c:pt>
                <c:pt idx="102">
                  <c:v>115.7</c:v>
                </c:pt>
                <c:pt idx="103">
                  <c:v>115.9</c:v>
                </c:pt>
                <c:pt idx="104">
                  <c:v>116.7</c:v>
                </c:pt>
                <c:pt idx="105">
                  <c:v>117.2</c:v>
                </c:pt>
                <c:pt idx="106">
                  <c:v>117</c:v>
                </c:pt>
                <c:pt idx="107">
                  <c:v>117.5</c:v>
                </c:pt>
                <c:pt idx="108">
                  <c:v>118.2</c:v>
                </c:pt>
                <c:pt idx="109">
                  <c:v>118.7</c:v>
                </c:pt>
                <c:pt idx="110">
                  <c:v>120.8</c:v>
                </c:pt>
                <c:pt idx="111">
                  <c:v>120.8</c:v>
                </c:pt>
                <c:pt idx="112">
                  <c:v>121</c:v>
                </c:pt>
                <c:pt idx="113">
                  <c:v>121.5</c:v>
                </c:pt>
                <c:pt idx="114">
                  <c:v>122.5</c:v>
                </c:pt>
                <c:pt idx="115">
                  <c:v>122.5</c:v>
                </c:pt>
                <c:pt idx="116">
                  <c:v>123.5</c:v>
                </c:pt>
                <c:pt idx="117">
                  <c:v>123.8</c:v>
                </c:pt>
                <c:pt idx="118">
                  <c:v>124</c:v>
                </c:pt>
                <c:pt idx="119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98.8</c:v>
                </c:pt>
                <c:pt idx="64">
                  <c:v>99.5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109.8</c:v>
                </c:pt>
                <c:pt idx="87">
                  <c:v>110.2</c:v>
                </c:pt>
                <c:pt idx="88">
                  <c:v>110.7</c:v>
                </c:pt>
                <c:pt idx="89">
                  <c:v>111.1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112.3</c:v>
                </c:pt>
                <c:pt idx="95">
                  <c:v>112.9</c:v>
                </c:pt>
                <c:pt idx="96">
                  <c:v>113.5</c:v>
                </c:pt>
                <c:pt idx="97">
                  <c:v>113.9</c:v>
                </c:pt>
                <c:pt idx="98">
                  <c:v>114.3</c:v>
                </c:pt>
                <c:pt idx="99">
                  <c:v>114.7</c:v>
                </c:pt>
                <c:pt idx="100">
                  <c:v>115.1</c:v>
                </c:pt>
                <c:pt idx="101">
                  <c:v>115.4</c:v>
                </c:pt>
                <c:pt idx="102">
                  <c:v>115.8</c:v>
                </c:pt>
                <c:pt idx="103">
                  <c:v>116.1</c:v>
                </c:pt>
                <c:pt idx="104">
                  <c:v>116.5</c:v>
                </c:pt>
                <c:pt idx="105">
                  <c:v>116.9</c:v>
                </c:pt>
                <c:pt idx="106">
                  <c:v>117.2</c:v>
                </c:pt>
                <c:pt idx="107">
                  <c:v>117.6</c:v>
                </c:pt>
                <c:pt idx="108">
                  <c:v>118.2</c:v>
                </c:pt>
                <c:pt idx="109">
                  <c:v>119</c:v>
                </c:pt>
                <c:pt idx="110">
                  <c:v>119.8</c:v>
                </c:pt>
                <c:pt idx="111">
                  <c:v>120.6</c:v>
                </c:pt>
                <c:pt idx="112">
                  <c:v>121.2</c:v>
                </c:pt>
                <c:pt idx="113">
                  <c:v>121.7</c:v>
                </c:pt>
                <c:pt idx="114">
                  <c:v>122.2</c:v>
                </c:pt>
                <c:pt idx="115">
                  <c:v>122.8</c:v>
                </c:pt>
                <c:pt idx="116">
                  <c:v>123.3</c:v>
                </c:pt>
                <c:pt idx="117">
                  <c:v>123.8</c:v>
                </c:pt>
                <c:pt idx="118">
                  <c:v>124.3</c:v>
                </c:pt>
                <c:pt idx="119">
                  <c:v>124.8</c:v>
                </c:pt>
              </c:numCache>
            </c:numRef>
          </c:val>
          <c:smooth val="0"/>
        </c:ser>
        <c:axId val="61985516"/>
        <c:axId val="20998733"/>
      </c:lineChart>
      <c:catAx>
        <c:axId val="6198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998733"/>
        <c:crossesAt val="60"/>
        <c:auto val="0"/>
        <c:lblOffset val="100"/>
        <c:tickLblSkip val="6"/>
        <c:noMultiLvlLbl val="0"/>
      </c:catAx>
      <c:valAx>
        <c:axId val="209987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855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Taulukko!$T$3:$T$122</c:f>
              <c:numCache>
                <c:ptCount val="120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115.6</c:v>
                </c:pt>
                <c:pt idx="112">
                  <c:v>110.6</c:v>
                </c:pt>
                <c:pt idx="113">
                  <c:v>140.2</c:v>
                </c:pt>
                <c:pt idx="114">
                  <c:v>112.2</c:v>
                </c:pt>
                <c:pt idx="115">
                  <c:v>100.6</c:v>
                </c:pt>
                <c:pt idx="116">
                  <c:v>102.6</c:v>
                </c:pt>
                <c:pt idx="117">
                  <c:v>103.5</c:v>
                </c:pt>
                <c:pt idx="118">
                  <c:v>102.1</c:v>
                </c:pt>
                <c:pt idx="119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83.2</c:v>
                </c:pt>
                <c:pt idx="1">
                  <c:v>85.3</c:v>
                </c:pt>
                <c:pt idx="2">
                  <c:v>84.2</c:v>
                </c:pt>
                <c:pt idx="3">
                  <c:v>86.6</c:v>
                </c:pt>
                <c:pt idx="4">
                  <c:v>88</c:v>
                </c:pt>
                <c:pt idx="5">
                  <c:v>90.4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86.8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84.2</c:v>
                </c:pt>
                <c:pt idx="16">
                  <c:v>86.1</c:v>
                </c:pt>
                <c:pt idx="17">
                  <c:v>82.5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83.6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83.5</c:v>
                </c:pt>
                <c:pt idx="26">
                  <c:v>78.5</c:v>
                </c:pt>
                <c:pt idx="27">
                  <c:v>81.4</c:v>
                </c:pt>
                <c:pt idx="28">
                  <c:v>81.6</c:v>
                </c:pt>
                <c:pt idx="29">
                  <c:v>81.5</c:v>
                </c:pt>
                <c:pt idx="30">
                  <c:v>82.3</c:v>
                </c:pt>
                <c:pt idx="31">
                  <c:v>82</c:v>
                </c:pt>
                <c:pt idx="32">
                  <c:v>82.1</c:v>
                </c:pt>
                <c:pt idx="33">
                  <c:v>82.7</c:v>
                </c:pt>
                <c:pt idx="34">
                  <c:v>83.3</c:v>
                </c:pt>
                <c:pt idx="35">
                  <c:v>82.9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87.8</c:v>
                </c:pt>
                <c:pt idx="40">
                  <c:v>86.3</c:v>
                </c:pt>
                <c:pt idx="41">
                  <c:v>82.9</c:v>
                </c:pt>
                <c:pt idx="42">
                  <c:v>88.1</c:v>
                </c:pt>
                <c:pt idx="43">
                  <c:v>86.9</c:v>
                </c:pt>
                <c:pt idx="44">
                  <c:v>88.6</c:v>
                </c:pt>
                <c:pt idx="45">
                  <c:v>89.6</c:v>
                </c:pt>
                <c:pt idx="46">
                  <c:v>89</c:v>
                </c:pt>
                <c:pt idx="47">
                  <c:v>91.5</c:v>
                </c:pt>
                <c:pt idx="48">
                  <c:v>89.8</c:v>
                </c:pt>
                <c:pt idx="49">
                  <c:v>89.7</c:v>
                </c:pt>
                <c:pt idx="50">
                  <c:v>89.6</c:v>
                </c:pt>
                <c:pt idx="51">
                  <c:v>95.7</c:v>
                </c:pt>
                <c:pt idx="52">
                  <c:v>90.7</c:v>
                </c:pt>
                <c:pt idx="53">
                  <c:v>93.6</c:v>
                </c:pt>
                <c:pt idx="54">
                  <c:v>90.7</c:v>
                </c:pt>
                <c:pt idx="55">
                  <c:v>92.7</c:v>
                </c:pt>
                <c:pt idx="56">
                  <c:v>93.3</c:v>
                </c:pt>
                <c:pt idx="57">
                  <c:v>93.2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107.9</c:v>
                </c:pt>
                <c:pt idx="63">
                  <c:v>97.4</c:v>
                </c:pt>
                <c:pt idx="64">
                  <c:v>98.3</c:v>
                </c:pt>
                <c:pt idx="65">
                  <c:v>99</c:v>
                </c:pt>
                <c:pt idx="66">
                  <c:v>98</c:v>
                </c:pt>
                <c:pt idx="67">
                  <c:v>100.2</c:v>
                </c:pt>
                <c:pt idx="68">
                  <c:v>101.3</c:v>
                </c:pt>
                <c:pt idx="69">
                  <c:v>100.1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120.5</c:v>
                </c:pt>
                <c:pt idx="74">
                  <c:v>114.9</c:v>
                </c:pt>
                <c:pt idx="75">
                  <c:v>107.6</c:v>
                </c:pt>
                <c:pt idx="76">
                  <c:v>106.5</c:v>
                </c:pt>
                <c:pt idx="77">
                  <c:v>107.1</c:v>
                </c:pt>
                <c:pt idx="78">
                  <c:v>108.3</c:v>
                </c:pt>
                <c:pt idx="79">
                  <c:v>108.6</c:v>
                </c:pt>
                <c:pt idx="80">
                  <c:v>107.3</c:v>
                </c:pt>
                <c:pt idx="81">
                  <c:v>107.6</c:v>
                </c:pt>
                <c:pt idx="82">
                  <c:v>109</c:v>
                </c:pt>
                <c:pt idx="83">
                  <c:v>106.9</c:v>
                </c:pt>
                <c:pt idx="84">
                  <c:v>105.9</c:v>
                </c:pt>
                <c:pt idx="85">
                  <c:v>106.7</c:v>
                </c:pt>
                <c:pt idx="86">
                  <c:v>110.5</c:v>
                </c:pt>
                <c:pt idx="87">
                  <c:v>110.5</c:v>
                </c:pt>
                <c:pt idx="88">
                  <c:v>109.4</c:v>
                </c:pt>
                <c:pt idx="89">
                  <c:v>109.3</c:v>
                </c:pt>
                <c:pt idx="90">
                  <c:v>110.8</c:v>
                </c:pt>
                <c:pt idx="91">
                  <c:v>109</c:v>
                </c:pt>
                <c:pt idx="92">
                  <c:v>108.5</c:v>
                </c:pt>
                <c:pt idx="93">
                  <c:v>110.8</c:v>
                </c:pt>
                <c:pt idx="94">
                  <c:v>109.6</c:v>
                </c:pt>
                <c:pt idx="95">
                  <c:v>107.8</c:v>
                </c:pt>
                <c:pt idx="96">
                  <c:v>108.4</c:v>
                </c:pt>
                <c:pt idx="97">
                  <c:v>108.8</c:v>
                </c:pt>
                <c:pt idx="98">
                  <c:v>103.6</c:v>
                </c:pt>
                <c:pt idx="99">
                  <c:v>110.3</c:v>
                </c:pt>
                <c:pt idx="100">
                  <c:v>110.8</c:v>
                </c:pt>
                <c:pt idx="101">
                  <c:v>109.6</c:v>
                </c:pt>
                <c:pt idx="102">
                  <c:v>112</c:v>
                </c:pt>
                <c:pt idx="103">
                  <c:v>110.6</c:v>
                </c:pt>
                <c:pt idx="104">
                  <c:v>111.5</c:v>
                </c:pt>
                <c:pt idx="105">
                  <c:v>110.9</c:v>
                </c:pt>
                <c:pt idx="106">
                  <c:v>110.4</c:v>
                </c:pt>
                <c:pt idx="107">
                  <c:v>109.9</c:v>
                </c:pt>
                <c:pt idx="108">
                  <c:v>114.4</c:v>
                </c:pt>
                <c:pt idx="109">
                  <c:v>111</c:v>
                </c:pt>
                <c:pt idx="110">
                  <c:v>111.9</c:v>
                </c:pt>
                <c:pt idx="111">
                  <c:v>110</c:v>
                </c:pt>
                <c:pt idx="112">
                  <c:v>109.8</c:v>
                </c:pt>
                <c:pt idx="113">
                  <c:v>113.1</c:v>
                </c:pt>
                <c:pt idx="114">
                  <c:v>108.5</c:v>
                </c:pt>
                <c:pt idx="115">
                  <c:v>110.5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88.8</c:v>
                </c:pt>
                <c:pt idx="9">
                  <c:v>88.1</c:v>
                </c:pt>
                <c:pt idx="10">
                  <c:v>87.4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85.1</c:v>
                </c:pt>
                <c:pt idx="15">
                  <c:v>84.5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83.3</c:v>
                </c:pt>
                <c:pt idx="22">
                  <c:v>83.5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82.7</c:v>
                </c:pt>
                <c:pt idx="34">
                  <c:v>83</c:v>
                </c:pt>
                <c:pt idx="35">
                  <c:v>83.5</c:v>
                </c:pt>
                <c:pt idx="36">
                  <c:v>84</c:v>
                </c:pt>
                <c:pt idx="37">
                  <c:v>84.5</c:v>
                </c:pt>
                <c:pt idx="38">
                  <c:v>85</c:v>
                </c:pt>
                <c:pt idx="39">
                  <c:v>85.5</c:v>
                </c:pt>
                <c:pt idx="40">
                  <c:v>86</c:v>
                </c:pt>
                <c:pt idx="41">
                  <c:v>86.5</c:v>
                </c:pt>
                <c:pt idx="42">
                  <c:v>87.1</c:v>
                </c:pt>
                <c:pt idx="43">
                  <c:v>87.8</c:v>
                </c:pt>
                <c:pt idx="44">
                  <c:v>88.5</c:v>
                </c:pt>
                <c:pt idx="45">
                  <c:v>89.2</c:v>
                </c:pt>
                <c:pt idx="46">
                  <c:v>89.7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90.6</c:v>
                </c:pt>
                <c:pt idx="52">
                  <c:v>91.1</c:v>
                </c:pt>
                <c:pt idx="53">
                  <c:v>91.7</c:v>
                </c:pt>
                <c:pt idx="54">
                  <c:v>92.2</c:v>
                </c:pt>
                <c:pt idx="55">
                  <c:v>92.6</c:v>
                </c:pt>
                <c:pt idx="56">
                  <c:v>92.8</c:v>
                </c:pt>
                <c:pt idx="57">
                  <c:v>93.1</c:v>
                </c:pt>
                <c:pt idx="58">
                  <c:v>93.6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100.5</c:v>
                </c:pt>
                <c:pt idx="69">
                  <c:v>101.8</c:v>
                </c:pt>
                <c:pt idx="70">
                  <c:v>103.4</c:v>
                </c:pt>
                <c:pt idx="71">
                  <c:v>105.2</c:v>
                </c:pt>
                <c:pt idx="72">
                  <c:v>106.7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107.7</c:v>
                </c:pt>
                <c:pt idx="77">
                  <c:v>107.6</c:v>
                </c:pt>
                <c:pt idx="78">
                  <c:v>107.7</c:v>
                </c:pt>
                <c:pt idx="79">
                  <c:v>107.9</c:v>
                </c:pt>
                <c:pt idx="80">
                  <c:v>107.9</c:v>
                </c:pt>
                <c:pt idx="81">
                  <c:v>107.7</c:v>
                </c:pt>
                <c:pt idx="82">
                  <c:v>107.4</c:v>
                </c:pt>
                <c:pt idx="83">
                  <c:v>107.3</c:v>
                </c:pt>
                <c:pt idx="84">
                  <c:v>107.5</c:v>
                </c:pt>
                <c:pt idx="85">
                  <c:v>108</c:v>
                </c:pt>
                <c:pt idx="86">
                  <c:v>108.7</c:v>
                </c:pt>
                <c:pt idx="87">
                  <c:v>109.3</c:v>
                </c:pt>
                <c:pt idx="88">
                  <c:v>109.8</c:v>
                </c:pt>
                <c:pt idx="89">
                  <c:v>109.9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109.3</c:v>
                </c:pt>
                <c:pt idx="94">
                  <c:v>109</c:v>
                </c:pt>
                <c:pt idx="95">
                  <c:v>108.8</c:v>
                </c:pt>
                <c:pt idx="96">
                  <c:v>108.7</c:v>
                </c:pt>
                <c:pt idx="97">
                  <c:v>108.8</c:v>
                </c:pt>
                <c:pt idx="98">
                  <c:v>109.2</c:v>
                </c:pt>
                <c:pt idx="99">
                  <c:v>109.7</c:v>
                </c:pt>
                <c:pt idx="100">
                  <c:v>110.3</c:v>
                </c:pt>
                <c:pt idx="101">
                  <c:v>110.7</c:v>
                </c:pt>
                <c:pt idx="102">
                  <c:v>111</c:v>
                </c:pt>
                <c:pt idx="103">
                  <c:v>111</c:v>
                </c:pt>
                <c:pt idx="104">
                  <c:v>111</c:v>
                </c:pt>
                <c:pt idx="105">
                  <c:v>110.9</c:v>
                </c:pt>
                <c:pt idx="106">
                  <c:v>110.8</c:v>
                </c:pt>
                <c:pt idx="107">
                  <c:v>110.9</c:v>
                </c:pt>
                <c:pt idx="108">
                  <c:v>110.9</c:v>
                </c:pt>
                <c:pt idx="109">
                  <c:v>111</c:v>
                </c:pt>
                <c:pt idx="110">
                  <c:v>110.8</c:v>
                </c:pt>
                <c:pt idx="111">
                  <c:v>110.6</c:v>
                </c:pt>
                <c:pt idx="112">
                  <c:v>110.2</c:v>
                </c:pt>
                <c:pt idx="113">
                  <c:v>110</c:v>
                </c:pt>
                <c:pt idx="114">
                  <c:v>110</c:v>
                </c:pt>
                <c:pt idx="115">
                  <c:v>110.4</c:v>
                </c:pt>
                <c:pt idx="116">
                  <c:v>111</c:v>
                </c:pt>
                <c:pt idx="117">
                  <c:v>111.7</c:v>
                </c:pt>
                <c:pt idx="118">
                  <c:v>112.3</c:v>
                </c:pt>
                <c:pt idx="119">
                  <c:v>112.7</c:v>
                </c:pt>
              </c:numCache>
            </c:numRef>
          </c:val>
          <c:smooth val="0"/>
        </c:ser>
        <c:axId val="54770870"/>
        <c:axId val="23175783"/>
      </c:lineChart>
      <c:catAx>
        <c:axId val="5477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3175783"/>
        <c:crossesAt val="60"/>
        <c:auto val="0"/>
        <c:lblOffset val="100"/>
        <c:tickLblSkip val="6"/>
        <c:noMultiLvlLbl val="0"/>
      </c:catAx>
      <c:valAx>
        <c:axId val="2317578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708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Taulukko!$X$3:$X$122</c:f>
              <c:numCache>
                <c:ptCount val="120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142.7</c:v>
                </c:pt>
                <c:pt idx="114">
                  <c:v>151.3</c:v>
                </c:pt>
                <c:pt idx="115">
                  <c:v>117.8</c:v>
                </c:pt>
                <c:pt idx="116">
                  <c:v>114.7</c:v>
                </c:pt>
                <c:pt idx="117">
                  <c:v>116</c:v>
                </c:pt>
                <c:pt idx="118">
                  <c:v>116.7</c:v>
                </c:pt>
                <c:pt idx="119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94.1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95.8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101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103.8</c:v>
                </c:pt>
                <c:pt idx="75">
                  <c:v>104.3</c:v>
                </c:pt>
                <c:pt idx="76">
                  <c:v>104.7</c:v>
                </c:pt>
                <c:pt idx="77">
                  <c:v>106.1</c:v>
                </c:pt>
                <c:pt idx="78">
                  <c:v>105.6</c:v>
                </c:pt>
                <c:pt idx="79">
                  <c:v>107.5</c:v>
                </c:pt>
                <c:pt idx="80">
                  <c:v>105.8</c:v>
                </c:pt>
                <c:pt idx="81">
                  <c:v>108.4</c:v>
                </c:pt>
                <c:pt idx="82">
                  <c:v>108.3</c:v>
                </c:pt>
                <c:pt idx="83">
                  <c:v>106.4</c:v>
                </c:pt>
                <c:pt idx="84">
                  <c:v>109.5</c:v>
                </c:pt>
                <c:pt idx="85">
                  <c:v>108.9</c:v>
                </c:pt>
                <c:pt idx="86">
                  <c:v>109.3</c:v>
                </c:pt>
                <c:pt idx="87">
                  <c:v>110.6</c:v>
                </c:pt>
                <c:pt idx="88">
                  <c:v>111.3</c:v>
                </c:pt>
                <c:pt idx="89">
                  <c:v>110.4</c:v>
                </c:pt>
                <c:pt idx="90">
                  <c:v>111.9</c:v>
                </c:pt>
                <c:pt idx="91">
                  <c:v>111.5</c:v>
                </c:pt>
                <c:pt idx="92">
                  <c:v>111.6</c:v>
                </c:pt>
                <c:pt idx="93">
                  <c:v>112.7</c:v>
                </c:pt>
                <c:pt idx="94">
                  <c:v>112.7</c:v>
                </c:pt>
                <c:pt idx="95">
                  <c:v>113</c:v>
                </c:pt>
                <c:pt idx="96">
                  <c:v>113.6</c:v>
                </c:pt>
                <c:pt idx="97">
                  <c:v>114</c:v>
                </c:pt>
                <c:pt idx="98">
                  <c:v>113.7</c:v>
                </c:pt>
                <c:pt idx="99">
                  <c:v>115.2</c:v>
                </c:pt>
                <c:pt idx="100">
                  <c:v>116.2</c:v>
                </c:pt>
                <c:pt idx="101">
                  <c:v>117.3</c:v>
                </c:pt>
                <c:pt idx="102">
                  <c:v>116.3</c:v>
                </c:pt>
                <c:pt idx="103">
                  <c:v>115.8</c:v>
                </c:pt>
                <c:pt idx="104">
                  <c:v>118.1</c:v>
                </c:pt>
                <c:pt idx="105">
                  <c:v>117.2</c:v>
                </c:pt>
                <c:pt idx="106">
                  <c:v>117.8</c:v>
                </c:pt>
                <c:pt idx="107">
                  <c:v>118.6</c:v>
                </c:pt>
                <c:pt idx="108">
                  <c:v>119.7</c:v>
                </c:pt>
                <c:pt idx="109">
                  <c:v>119.6</c:v>
                </c:pt>
                <c:pt idx="110">
                  <c:v>120.8</c:v>
                </c:pt>
                <c:pt idx="111">
                  <c:v>120.4</c:v>
                </c:pt>
                <c:pt idx="112">
                  <c:v>120.1</c:v>
                </c:pt>
                <c:pt idx="113">
                  <c:v>123.2</c:v>
                </c:pt>
                <c:pt idx="114">
                  <c:v>120.9</c:v>
                </c:pt>
                <c:pt idx="115">
                  <c:v>121.4</c:v>
                </c:pt>
                <c:pt idx="116">
                  <c:v>122.4</c:v>
                </c:pt>
                <c:pt idx="117">
                  <c:v>123</c:v>
                </c:pt>
                <c:pt idx="118">
                  <c:v>124</c:v>
                </c:pt>
                <c:pt idx="119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92.5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106.1</c:v>
                </c:pt>
                <c:pt idx="79">
                  <c:v>106.7</c:v>
                </c:pt>
                <c:pt idx="80">
                  <c:v>107.3</c:v>
                </c:pt>
                <c:pt idx="81">
                  <c:v>107.9</c:v>
                </c:pt>
                <c:pt idx="82">
                  <c:v>108.3</c:v>
                </c:pt>
                <c:pt idx="83">
                  <c:v>108.7</c:v>
                </c:pt>
                <c:pt idx="84">
                  <c:v>109</c:v>
                </c:pt>
                <c:pt idx="85">
                  <c:v>109.4</c:v>
                </c:pt>
                <c:pt idx="86">
                  <c:v>109.8</c:v>
                </c:pt>
                <c:pt idx="87">
                  <c:v>110.3</c:v>
                </c:pt>
                <c:pt idx="88">
                  <c:v>110.7</c:v>
                </c:pt>
                <c:pt idx="89">
                  <c:v>111.1</c:v>
                </c:pt>
                <c:pt idx="90">
                  <c:v>111.4</c:v>
                </c:pt>
                <c:pt idx="91">
                  <c:v>111.7</c:v>
                </c:pt>
                <c:pt idx="92">
                  <c:v>112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114.6</c:v>
                </c:pt>
                <c:pt idx="99">
                  <c:v>115.2</c:v>
                </c:pt>
                <c:pt idx="100">
                  <c:v>115.9</c:v>
                </c:pt>
                <c:pt idx="101">
                  <c:v>116.4</c:v>
                </c:pt>
                <c:pt idx="102">
                  <c:v>116.8</c:v>
                </c:pt>
                <c:pt idx="103">
                  <c:v>117</c:v>
                </c:pt>
                <c:pt idx="104">
                  <c:v>117.3</c:v>
                </c:pt>
                <c:pt idx="105">
                  <c:v>117.6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119.8</c:v>
                </c:pt>
                <c:pt idx="110">
                  <c:v>120.2</c:v>
                </c:pt>
                <c:pt idx="111">
                  <c:v>120.4</c:v>
                </c:pt>
                <c:pt idx="112">
                  <c:v>120.6</c:v>
                </c:pt>
                <c:pt idx="113">
                  <c:v>120.8</c:v>
                </c:pt>
                <c:pt idx="114">
                  <c:v>121.1</c:v>
                </c:pt>
                <c:pt idx="115">
                  <c:v>121.7</c:v>
                </c:pt>
                <c:pt idx="116">
                  <c:v>122.3</c:v>
                </c:pt>
                <c:pt idx="117">
                  <c:v>123.1</c:v>
                </c:pt>
                <c:pt idx="118">
                  <c:v>123.9</c:v>
                </c:pt>
                <c:pt idx="119">
                  <c:v>124.7</c:v>
                </c:pt>
              </c:numCache>
            </c:numRef>
          </c:val>
          <c:smooth val="0"/>
        </c:ser>
        <c:axId val="7255456"/>
        <c:axId val="65299105"/>
      </c:lineChart>
      <c:catAx>
        <c:axId val="725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299105"/>
        <c:crossesAt val="60"/>
        <c:auto val="0"/>
        <c:lblOffset val="100"/>
        <c:tickLblSkip val="6"/>
        <c:tickMarkSkip val="2"/>
        <c:noMultiLvlLbl val="0"/>
      </c:catAx>
      <c:valAx>
        <c:axId val="6529910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554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Taulukko!$AB$3:$AB$122</c:f>
              <c:numCache>
                <c:ptCount val="120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119.7</c:v>
                </c:pt>
                <c:pt idx="111">
                  <c:v>119.5</c:v>
                </c:pt>
                <c:pt idx="112">
                  <c:v>121.1</c:v>
                </c:pt>
                <c:pt idx="113">
                  <c:v>144.4</c:v>
                </c:pt>
                <c:pt idx="114">
                  <c:v>132.4</c:v>
                </c:pt>
                <c:pt idx="115">
                  <c:v>115.7</c:v>
                </c:pt>
                <c:pt idx="116">
                  <c:v>120.3</c:v>
                </c:pt>
                <c:pt idx="117">
                  <c:v>121.9</c:v>
                </c:pt>
                <c:pt idx="118">
                  <c:v>122.9</c:v>
                </c:pt>
                <c:pt idx="119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63.1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80.5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87.8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96.1</c:v>
                </c:pt>
                <c:pt idx="55">
                  <c:v>92.4</c:v>
                </c:pt>
                <c:pt idx="56">
                  <c:v>93.5</c:v>
                </c:pt>
                <c:pt idx="57">
                  <c:v>93.4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101.6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99.5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102.9</c:v>
                </c:pt>
                <c:pt idx="74">
                  <c:v>104.3</c:v>
                </c:pt>
                <c:pt idx="75">
                  <c:v>104</c:v>
                </c:pt>
                <c:pt idx="76">
                  <c:v>104.4</c:v>
                </c:pt>
                <c:pt idx="77">
                  <c:v>106.3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106.7</c:v>
                </c:pt>
                <c:pt idx="82">
                  <c:v>107.8</c:v>
                </c:pt>
                <c:pt idx="83">
                  <c:v>106.4</c:v>
                </c:pt>
                <c:pt idx="84">
                  <c:v>108.3</c:v>
                </c:pt>
                <c:pt idx="85">
                  <c:v>108.2</c:v>
                </c:pt>
                <c:pt idx="86">
                  <c:v>108.1</c:v>
                </c:pt>
                <c:pt idx="87">
                  <c:v>109.3</c:v>
                </c:pt>
                <c:pt idx="88">
                  <c:v>110.4</c:v>
                </c:pt>
                <c:pt idx="89">
                  <c:v>109.6</c:v>
                </c:pt>
                <c:pt idx="90">
                  <c:v>110.4</c:v>
                </c:pt>
                <c:pt idx="91">
                  <c:v>111.2</c:v>
                </c:pt>
                <c:pt idx="92">
                  <c:v>111.9</c:v>
                </c:pt>
                <c:pt idx="93">
                  <c:v>112.5</c:v>
                </c:pt>
                <c:pt idx="94">
                  <c:v>112.7</c:v>
                </c:pt>
                <c:pt idx="95">
                  <c:v>111.4</c:v>
                </c:pt>
                <c:pt idx="96">
                  <c:v>113.9</c:v>
                </c:pt>
                <c:pt idx="97">
                  <c:v>113.7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115.9</c:v>
                </c:pt>
                <c:pt idx="102">
                  <c:v>116.6</c:v>
                </c:pt>
                <c:pt idx="103">
                  <c:v>117.3</c:v>
                </c:pt>
                <c:pt idx="104">
                  <c:v>117.6</c:v>
                </c:pt>
                <c:pt idx="105">
                  <c:v>118.6</c:v>
                </c:pt>
                <c:pt idx="106">
                  <c:v>117.9</c:v>
                </c:pt>
                <c:pt idx="107">
                  <c:v>118.7</c:v>
                </c:pt>
                <c:pt idx="108">
                  <c:v>119.6</c:v>
                </c:pt>
                <c:pt idx="109">
                  <c:v>120.3</c:v>
                </c:pt>
                <c:pt idx="110">
                  <c:v>121.6</c:v>
                </c:pt>
                <c:pt idx="111">
                  <c:v>121.1</c:v>
                </c:pt>
                <c:pt idx="112">
                  <c:v>121.3</c:v>
                </c:pt>
                <c:pt idx="113">
                  <c:v>122.7</c:v>
                </c:pt>
                <c:pt idx="114">
                  <c:v>122.8</c:v>
                </c:pt>
                <c:pt idx="115">
                  <c:v>123.3</c:v>
                </c:pt>
                <c:pt idx="116">
                  <c:v>123.9</c:v>
                </c:pt>
                <c:pt idx="117">
                  <c:v>123.7</c:v>
                </c:pt>
                <c:pt idx="118">
                  <c:v>124.7</c:v>
                </c:pt>
                <c:pt idx="119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59.6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90.1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101.1</c:v>
                </c:pt>
                <c:pt idx="69">
                  <c:v>101.5</c:v>
                </c:pt>
                <c:pt idx="70">
                  <c:v>101.9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103.7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107.4</c:v>
                </c:pt>
                <c:pt idx="84">
                  <c:v>107.7</c:v>
                </c:pt>
                <c:pt idx="85">
                  <c:v>108.1</c:v>
                </c:pt>
                <c:pt idx="86">
                  <c:v>108.6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111.2</c:v>
                </c:pt>
                <c:pt idx="92">
                  <c:v>111.8</c:v>
                </c:pt>
                <c:pt idx="93">
                  <c:v>112.4</c:v>
                </c:pt>
                <c:pt idx="94">
                  <c:v>112.8</c:v>
                </c:pt>
                <c:pt idx="95">
                  <c:v>113.1</c:v>
                </c:pt>
                <c:pt idx="96">
                  <c:v>113.4</c:v>
                </c:pt>
                <c:pt idx="97">
                  <c:v>113.9</c:v>
                </c:pt>
                <c:pt idx="98">
                  <c:v>114.5</c:v>
                </c:pt>
                <c:pt idx="99">
                  <c:v>115</c:v>
                </c:pt>
                <c:pt idx="100">
                  <c:v>115.6</c:v>
                </c:pt>
                <c:pt idx="101">
                  <c:v>116.1</c:v>
                </c:pt>
                <c:pt idx="102">
                  <c:v>116.6</c:v>
                </c:pt>
                <c:pt idx="103">
                  <c:v>117.2</c:v>
                </c:pt>
                <c:pt idx="104">
                  <c:v>117.7</c:v>
                </c:pt>
                <c:pt idx="105">
                  <c:v>118</c:v>
                </c:pt>
                <c:pt idx="106">
                  <c:v>118.4</c:v>
                </c:pt>
                <c:pt idx="107">
                  <c:v>118.9</c:v>
                </c:pt>
                <c:pt idx="108">
                  <c:v>119.6</c:v>
                </c:pt>
                <c:pt idx="109">
                  <c:v>120.4</c:v>
                </c:pt>
                <c:pt idx="110">
                  <c:v>121</c:v>
                </c:pt>
                <c:pt idx="111">
                  <c:v>121.4</c:v>
                </c:pt>
                <c:pt idx="112">
                  <c:v>121.8</c:v>
                </c:pt>
                <c:pt idx="113">
                  <c:v>122.3</c:v>
                </c:pt>
                <c:pt idx="114">
                  <c:v>122.8</c:v>
                </c:pt>
                <c:pt idx="115">
                  <c:v>123.3</c:v>
                </c:pt>
                <c:pt idx="116">
                  <c:v>123.7</c:v>
                </c:pt>
                <c:pt idx="117">
                  <c:v>124.1</c:v>
                </c:pt>
                <c:pt idx="118">
                  <c:v>124.6</c:v>
                </c:pt>
                <c:pt idx="119">
                  <c:v>125.2</c:v>
                </c:pt>
              </c:numCache>
            </c:numRef>
          </c:val>
          <c:smooth val="0"/>
        </c:ser>
        <c:axId val="50821034"/>
        <c:axId val="54736123"/>
      </c:lineChart>
      <c:catAx>
        <c:axId val="5082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736123"/>
        <c:crossesAt val="40"/>
        <c:auto val="0"/>
        <c:lblOffset val="100"/>
        <c:tickLblSkip val="6"/>
        <c:noMultiLvlLbl val="0"/>
      </c:catAx>
      <c:valAx>
        <c:axId val="5473612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210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Taulukko!$AF$3:$AF$122</c:f>
              <c:numCache>
                <c:ptCount val="120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133.7</c:v>
                </c:pt>
                <c:pt idx="110">
                  <c:v>137.4</c:v>
                </c:pt>
                <c:pt idx="111">
                  <c:v>140.6</c:v>
                </c:pt>
                <c:pt idx="112">
                  <c:v>146.8</c:v>
                </c:pt>
                <c:pt idx="113">
                  <c:v>171.7</c:v>
                </c:pt>
                <c:pt idx="114">
                  <c:v>157.3</c:v>
                </c:pt>
                <c:pt idx="115">
                  <c:v>158.1</c:v>
                </c:pt>
                <c:pt idx="116">
                  <c:v>140.4</c:v>
                </c:pt>
                <c:pt idx="117">
                  <c:v>140.1</c:v>
                </c:pt>
                <c:pt idx="118">
                  <c:v>142.7</c:v>
                </c:pt>
                <c:pt idx="119">
                  <c:v>153.6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63.1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70.7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77.8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82.1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89.7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95.5</c:v>
                </c:pt>
                <c:pt idx="60">
                  <c:v>93.9</c:v>
                </c:pt>
                <c:pt idx="61">
                  <c:v>96.1</c:v>
                </c:pt>
                <c:pt idx="62">
                  <c:v>98.2</c:v>
                </c:pt>
                <c:pt idx="63">
                  <c:v>97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101.3</c:v>
                </c:pt>
                <c:pt idx="68">
                  <c:v>102.3</c:v>
                </c:pt>
                <c:pt idx="69">
                  <c:v>102.3</c:v>
                </c:pt>
                <c:pt idx="70">
                  <c:v>104.4</c:v>
                </c:pt>
                <c:pt idx="71">
                  <c:v>105.1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112.6</c:v>
                </c:pt>
                <c:pt idx="78">
                  <c:v>109.9</c:v>
                </c:pt>
                <c:pt idx="79">
                  <c:v>113.2</c:v>
                </c:pt>
                <c:pt idx="80">
                  <c:v>113.1</c:v>
                </c:pt>
                <c:pt idx="81">
                  <c:v>115.2</c:v>
                </c:pt>
                <c:pt idx="82">
                  <c:v>117</c:v>
                </c:pt>
                <c:pt idx="83">
                  <c:v>116.6</c:v>
                </c:pt>
                <c:pt idx="84">
                  <c:v>118.7</c:v>
                </c:pt>
                <c:pt idx="85">
                  <c:v>119.1</c:v>
                </c:pt>
                <c:pt idx="86">
                  <c:v>119.9</c:v>
                </c:pt>
                <c:pt idx="87">
                  <c:v>122.6</c:v>
                </c:pt>
                <c:pt idx="88">
                  <c:v>122.4</c:v>
                </c:pt>
                <c:pt idx="89">
                  <c:v>122.7</c:v>
                </c:pt>
                <c:pt idx="90">
                  <c:v>123.6</c:v>
                </c:pt>
                <c:pt idx="91">
                  <c:v>124.9</c:v>
                </c:pt>
                <c:pt idx="92">
                  <c:v>125.6</c:v>
                </c:pt>
                <c:pt idx="93">
                  <c:v>126.6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131.1</c:v>
                </c:pt>
                <c:pt idx="99">
                  <c:v>132</c:v>
                </c:pt>
                <c:pt idx="100">
                  <c:v>133.8</c:v>
                </c:pt>
                <c:pt idx="101">
                  <c:v>134.8</c:v>
                </c:pt>
                <c:pt idx="102">
                  <c:v>135.7</c:v>
                </c:pt>
                <c:pt idx="103">
                  <c:v>135.6</c:v>
                </c:pt>
                <c:pt idx="104">
                  <c:v>137</c:v>
                </c:pt>
                <c:pt idx="105">
                  <c:v>137.9</c:v>
                </c:pt>
                <c:pt idx="106">
                  <c:v>137.8</c:v>
                </c:pt>
                <c:pt idx="107">
                  <c:v>139.2</c:v>
                </c:pt>
                <c:pt idx="108">
                  <c:v>141.7</c:v>
                </c:pt>
                <c:pt idx="109">
                  <c:v>142.3</c:v>
                </c:pt>
                <c:pt idx="110">
                  <c:v>143.7</c:v>
                </c:pt>
                <c:pt idx="111">
                  <c:v>144.1</c:v>
                </c:pt>
                <c:pt idx="112">
                  <c:v>144.3</c:v>
                </c:pt>
                <c:pt idx="113">
                  <c:v>146.1</c:v>
                </c:pt>
                <c:pt idx="114">
                  <c:v>147.5</c:v>
                </c:pt>
                <c:pt idx="115">
                  <c:v>147</c:v>
                </c:pt>
                <c:pt idx="116">
                  <c:v>148.3</c:v>
                </c:pt>
                <c:pt idx="117">
                  <c:v>149</c:v>
                </c:pt>
                <c:pt idx="118">
                  <c:v>150.5</c:v>
                </c:pt>
                <c:pt idx="119">
                  <c:v>151.7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60.3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84.1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94.1</c:v>
                </c:pt>
                <c:pt idx="59">
                  <c:v>94.8</c:v>
                </c:pt>
                <c:pt idx="60">
                  <c:v>95.4</c:v>
                </c:pt>
                <c:pt idx="61">
                  <c:v>96.2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111.8</c:v>
                </c:pt>
                <c:pt idx="79">
                  <c:v>112.8</c:v>
                </c:pt>
                <c:pt idx="80">
                  <c:v>113.9</c:v>
                </c:pt>
                <c:pt idx="81">
                  <c:v>115.1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</c:v>
                </c:pt>
                <c:pt idx="89">
                  <c:v>122.9</c:v>
                </c:pt>
                <c:pt idx="90">
                  <c:v>123.8</c:v>
                </c:pt>
                <c:pt idx="91">
                  <c:v>124.7</c:v>
                </c:pt>
                <c:pt idx="92">
                  <c:v>125.6</c:v>
                </c:pt>
                <c:pt idx="93">
                  <c:v>126.6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131.1</c:v>
                </c:pt>
                <c:pt idx="99">
                  <c:v>132.3</c:v>
                </c:pt>
                <c:pt idx="100">
                  <c:v>133.6</c:v>
                </c:pt>
                <c:pt idx="101">
                  <c:v>134.6</c:v>
                </c:pt>
                <c:pt idx="102">
                  <c:v>135.5</c:v>
                </c:pt>
                <c:pt idx="103">
                  <c:v>136.2</c:v>
                </c:pt>
                <c:pt idx="104">
                  <c:v>136.8</c:v>
                </c:pt>
                <c:pt idx="105">
                  <c:v>137.5</c:v>
                </c:pt>
                <c:pt idx="106">
                  <c:v>138.5</c:v>
                </c:pt>
                <c:pt idx="107">
                  <c:v>139.7</c:v>
                </c:pt>
                <c:pt idx="108">
                  <c:v>141.1</c:v>
                </c:pt>
                <c:pt idx="109">
                  <c:v>142.4</c:v>
                </c:pt>
                <c:pt idx="110">
                  <c:v>143.4</c:v>
                </c:pt>
                <c:pt idx="111">
                  <c:v>144.1</c:v>
                </c:pt>
                <c:pt idx="112">
                  <c:v>144.9</c:v>
                </c:pt>
                <c:pt idx="113">
                  <c:v>145.7</c:v>
                </c:pt>
                <c:pt idx="114">
                  <c:v>146.6</c:v>
                </c:pt>
                <c:pt idx="115">
                  <c:v>147.4</c:v>
                </c:pt>
                <c:pt idx="116">
                  <c:v>148.2</c:v>
                </c:pt>
                <c:pt idx="117">
                  <c:v>149.2</c:v>
                </c:pt>
                <c:pt idx="118">
                  <c:v>150.4</c:v>
                </c:pt>
                <c:pt idx="119">
                  <c:v>151.8</c:v>
                </c:pt>
              </c:numCache>
            </c:numRef>
          </c:val>
          <c:smooth val="0"/>
        </c:ser>
        <c:axId val="22863060"/>
        <c:axId val="4440949"/>
      </c:lineChart>
      <c:catAx>
        <c:axId val="228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40949"/>
        <c:crossesAt val="40"/>
        <c:auto val="0"/>
        <c:lblOffset val="100"/>
        <c:tickLblSkip val="6"/>
        <c:noMultiLvlLbl val="0"/>
      </c:catAx>
      <c:valAx>
        <c:axId val="444094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630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Taulukko!$AJ$3:$AJ$122</c:f>
              <c:numCache>
                <c:ptCount val="12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121.21</c:v>
                </c:pt>
                <c:pt idx="116">
                  <c:v>117.97</c:v>
                </c:pt>
                <c:pt idx="117">
                  <c:v>117.06</c:v>
                </c:pt>
                <c:pt idx="118">
                  <c:v>116.33</c:v>
                </c:pt>
                <c:pt idx="119">
                  <c:v>128.67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66.79</c:v>
                </c:pt>
                <c:pt idx="1">
                  <c:v>67.05</c:v>
                </c:pt>
                <c:pt idx="2">
                  <c:v>67.06</c:v>
                </c:pt>
                <c:pt idx="3">
                  <c:v>68.2</c:v>
                </c:pt>
                <c:pt idx="4">
                  <c:v>69.18</c:v>
                </c:pt>
                <c:pt idx="5">
                  <c:v>70.37</c:v>
                </c:pt>
                <c:pt idx="6">
                  <c:v>68.94</c:v>
                </c:pt>
                <c:pt idx="7">
                  <c:v>69.45</c:v>
                </c:pt>
                <c:pt idx="8">
                  <c:v>70.05</c:v>
                </c:pt>
                <c:pt idx="9">
                  <c:v>70.18</c:v>
                </c:pt>
                <c:pt idx="10">
                  <c:v>70.94</c:v>
                </c:pt>
                <c:pt idx="11">
                  <c:v>70.97</c:v>
                </c:pt>
                <c:pt idx="12">
                  <c:v>71.62</c:v>
                </c:pt>
                <c:pt idx="13">
                  <c:v>69.73</c:v>
                </c:pt>
                <c:pt idx="14">
                  <c:v>72.54</c:v>
                </c:pt>
                <c:pt idx="15">
                  <c:v>72.01</c:v>
                </c:pt>
                <c:pt idx="16">
                  <c:v>72.65</c:v>
                </c:pt>
                <c:pt idx="17">
                  <c:v>73.01</c:v>
                </c:pt>
                <c:pt idx="18">
                  <c:v>72.92</c:v>
                </c:pt>
                <c:pt idx="19">
                  <c:v>73.38</c:v>
                </c:pt>
                <c:pt idx="20">
                  <c:v>73.64</c:v>
                </c:pt>
                <c:pt idx="21">
                  <c:v>74.82</c:v>
                </c:pt>
                <c:pt idx="22">
                  <c:v>75.26</c:v>
                </c:pt>
                <c:pt idx="23">
                  <c:v>75.28</c:v>
                </c:pt>
                <c:pt idx="24">
                  <c:v>75.76</c:v>
                </c:pt>
                <c:pt idx="25">
                  <c:v>76.45</c:v>
                </c:pt>
                <c:pt idx="26">
                  <c:v>76.31</c:v>
                </c:pt>
                <c:pt idx="27">
                  <c:v>77.88</c:v>
                </c:pt>
                <c:pt idx="28">
                  <c:v>78.09</c:v>
                </c:pt>
                <c:pt idx="29">
                  <c:v>78.34</c:v>
                </c:pt>
                <c:pt idx="30">
                  <c:v>79.45</c:v>
                </c:pt>
                <c:pt idx="31">
                  <c:v>79.4</c:v>
                </c:pt>
                <c:pt idx="32">
                  <c:v>80.41</c:v>
                </c:pt>
                <c:pt idx="33">
                  <c:v>80.46</c:v>
                </c:pt>
                <c:pt idx="34">
                  <c:v>80.74</c:v>
                </c:pt>
                <c:pt idx="35">
                  <c:v>82.31</c:v>
                </c:pt>
                <c:pt idx="36">
                  <c:v>82.78</c:v>
                </c:pt>
                <c:pt idx="37">
                  <c:v>84.16</c:v>
                </c:pt>
                <c:pt idx="38">
                  <c:v>84.6</c:v>
                </c:pt>
                <c:pt idx="39">
                  <c:v>87.36</c:v>
                </c:pt>
                <c:pt idx="40">
                  <c:v>85.56</c:v>
                </c:pt>
                <c:pt idx="41">
                  <c:v>86.82</c:v>
                </c:pt>
                <c:pt idx="42">
                  <c:v>87.61</c:v>
                </c:pt>
                <c:pt idx="43">
                  <c:v>88</c:v>
                </c:pt>
                <c:pt idx="44">
                  <c:v>88.48</c:v>
                </c:pt>
                <c:pt idx="45">
                  <c:v>89.55</c:v>
                </c:pt>
                <c:pt idx="46">
                  <c:v>90.07</c:v>
                </c:pt>
                <c:pt idx="47">
                  <c:v>91.77</c:v>
                </c:pt>
                <c:pt idx="48">
                  <c:v>87.65</c:v>
                </c:pt>
                <c:pt idx="49">
                  <c:v>90.77</c:v>
                </c:pt>
                <c:pt idx="50">
                  <c:v>92.05</c:v>
                </c:pt>
                <c:pt idx="51">
                  <c:v>91.44</c:v>
                </c:pt>
                <c:pt idx="52">
                  <c:v>92.33</c:v>
                </c:pt>
                <c:pt idx="53">
                  <c:v>91.98</c:v>
                </c:pt>
                <c:pt idx="54">
                  <c:v>93.27</c:v>
                </c:pt>
                <c:pt idx="55">
                  <c:v>93.77</c:v>
                </c:pt>
                <c:pt idx="56">
                  <c:v>93.81</c:v>
                </c:pt>
                <c:pt idx="57">
                  <c:v>94.44</c:v>
                </c:pt>
                <c:pt idx="58">
                  <c:v>94.93</c:v>
                </c:pt>
                <c:pt idx="59">
                  <c:v>95.65</c:v>
                </c:pt>
                <c:pt idx="60">
                  <c:v>95.91</c:v>
                </c:pt>
                <c:pt idx="61">
                  <c:v>94.32</c:v>
                </c:pt>
                <c:pt idx="62">
                  <c:v>97.36</c:v>
                </c:pt>
                <c:pt idx="63">
                  <c:v>98.11</c:v>
                </c:pt>
                <c:pt idx="64">
                  <c:v>99.04</c:v>
                </c:pt>
                <c:pt idx="65">
                  <c:v>99.64</c:v>
                </c:pt>
                <c:pt idx="66">
                  <c:v>100.19</c:v>
                </c:pt>
                <c:pt idx="67">
                  <c:v>100.78</c:v>
                </c:pt>
                <c:pt idx="68">
                  <c:v>102.08</c:v>
                </c:pt>
                <c:pt idx="69">
                  <c:v>102.8</c:v>
                </c:pt>
                <c:pt idx="70">
                  <c:v>103.65</c:v>
                </c:pt>
                <c:pt idx="71">
                  <c:v>104.57</c:v>
                </c:pt>
                <c:pt idx="72">
                  <c:v>105.34</c:v>
                </c:pt>
                <c:pt idx="73">
                  <c:v>108.14</c:v>
                </c:pt>
                <c:pt idx="74">
                  <c:v>107.02</c:v>
                </c:pt>
                <c:pt idx="75">
                  <c:v>108.01</c:v>
                </c:pt>
                <c:pt idx="76">
                  <c:v>107.63</c:v>
                </c:pt>
                <c:pt idx="77">
                  <c:v>108.46</c:v>
                </c:pt>
                <c:pt idx="78">
                  <c:v>108.96</c:v>
                </c:pt>
                <c:pt idx="79">
                  <c:v>109.87</c:v>
                </c:pt>
                <c:pt idx="80">
                  <c:v>109.4</c:v>
                </c:pt>
                <c:pt idx="81">
                  <c:v>109.82</c:v>
                </c:pt>
                <c:pt idx="82">
                  <c:v>110.68</c:v>
                </c:pt>
                <c:pt idx="83">
                  <c:v>110.88</c:v>
                </c:pt>
                <c:pt idx="84">
                  <c:v>111.5</c:v>
                </c:pt>
                <c:pt idx="85">
                  <c:v>111.77</c:v>
                </c:pt>
                <c:pt idx="86">
                  <c:v>112.3</c:v>
                </c:pt>
                <c:pt idx="87">
                  <c:v>111.77</c:v>
                </c:pt>
                <c:pt idx="88">
                  <c:v>112.17</c:v>
                </c:pt>
                <c:pt idx="89">
                  <c:v>113.25</c:v>
                </c:pt>
                <c:pt idx="90">
                  <c:v>112.2</c:v>
                </c:pt>
                <c:pt idx="91">
                  <c:v>113.29</c:v>
                </c:pt>
                <c:pt idx="92">
                  <c:v>113.71</c:v>
                </c:pt>
                <c:pt idx="93">
                  <c:v>113.57</c:v>
                </c:pt>
                <c:pt idx="94">
                  <c:v>113.29</c:v>
                </c:pt>
                <c:pt idx="95">
                  <c:v>116.59</c:v>
                </c:pt>
                <c:pt idx="96">
                  <c:v>114.78</c:v>
                </c:pt>
                <c:pt idx="97">
                  <c:v>115.91</c:v>
                </c:pt>
                <c:pt idx="98">
                  <c:v>114.81</c:v>
                </c:pt>
                <c:pt idx="99">
                  <c:v>116.47</c:v>
                </c:pt>
                <c:pt idx="100">
                  <c:v>116.49</c:v>
                </c:pt>
                <c:pt idx="101">
                  <c:v>117.2</c:v>
                </c:pt>
                <c:pt idx="102">
                  <c:v>116.91</c:v>
                </c:pt>
                <c:pt idx="103">
                  <c:v>117.22</c:v>
                </c:pt>
                <c:pt idx="104">
                  <c:v>117.85</c:v>
                </c:pt>
                <c:pt idx="105">
                  <c:v>117.87</c:v>
                </c:pt>
                <c:pt idx="106">
                  <c:v>118.27</c:v>
                </c:pt>
                <c:pt idx="107">
                  <c:v>118.02</c:v>
                </c:pt>
                <c:pt idx="108">
                  <c:v>119.32</c:v>
                </c:pt>
                <c:pt idx="109">
                  <c:v>116.33</c:v>
                </c:pt>
                <c:pt idx="110">
                  <c:v>119.66</c:v>
                </c:pt>
                <c:pt idx="111">
                  <c:v>119.74</c:v>
                </c:pt>
                <c:pt idx="112">
                  <c:v>120.91</c:v>
                </c:pt>
                <c:pt idx="113">
                  <c:v>121.12</c:v>
                </c:pt>
                <c:pt idx="114">
                  <c:v>121.74</c:v>
                </c:pt>
                <c:pt idx="115">
                  <c:v>122.46</c:v>
                </c:pt>
                <c:pt idx="116">
                  <c:v>123.11</c:v>
                </c:pt>
                <c:pt idx="117">
                  <c:v>123.85</c:v>
                </c:pt>
                <c:pt idx="118">
                  <c:v>123.83</c:v>
                </c:pt>
                <c:pt idx="119">
                  <c:v>125.08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66.53</c:v>
                </c:pt>
                <c:pt idx="1">
                  <c:v>67</c:v>
                </c:pt>
                <c:pt idx="2">
                  <c:v>67.54</c:v>
                </c:pt>
                <c:pt idx="3">
                  <c:v>68.15</c:v>
                </c:pt>
                <c:pt idx="4">
                  <c:v>68.71</c:v>
                </c:pt>
                <c:pt idx="5">
                  <c:v>69.11</c:v>
                </c:pt>
                <c:pt idx="6">
                  <c:v>69.34</c:v>
                </c:pt>
                <c:pt idx="7">
                  <c:v>69.56</c:v>
                </c:pt>
                <c:pt idx="8">
                  <c:v>69.9</c:v>
                </c:pt>
                <c:pt idx="9">
                  <c:v>70.34</c:v>
                </c:pt>
                <c:pt idx="10">
                  <c:v>70.73</c:v>
                </c:pt>
                <c:pt idx="11">
                  <c:v>71.13</c:v>
                </c:pt>
                <c:pt idx="12">
                  <c:v>71.5</c:v>
                </c:pt>
                <c:pt idx="13">
                  <c:v>71.83</c:v>
                </c:pt>
                <c:pt idx="14">
                  <c:v>72.11</c:v>
                </c:pt>
                <c:pt idx="15">
                  <c:v>72.37</c:v>
                </c:pt>
                <c:pt idx="16">
                  <c:v>72.6</c:v>
                </c:pt>
                <c:pt idx="17">
                  <c:v>72.8</c:v>
                </c:pt>
                <c:pt idx="18">
                  <c:v>73.03</c:v>
                </c:pt>
                <c:pt idx="19">
                  <c:v>73.42</c:v>
                </c:pt>
                <c:pt idx="20">
                  <c:v>73.94</c:v>
                </c:pt>
                <c:pt idx="21">
                  <c:v>74.52</c:v>
                </c:pt>
                <c:pt idx="22">
                  <c:v>75.07</c:v>
                </c:pt>
                <c:pt idx="23">
                  <c:v>75.46</c:v>
                </c:pt>
                <c:pt idx="24">
                  <c:v>75.8</c:v>
                </c:pt>
                <c:pt idx="25">
                  <c:v>76.25</c:v>
                </c:pt>
                <c:pt idx="26">
                  <c:v>76.82</c:v>
                </c:pt>
                <c:pt idx="27">
                  <c:v>77.45</c:v>
                </c:pt>
                <c:pt idx="28">
                  <c:v>78.05</c:v>
                </c:pt>
                <c:pt idx="29">
                  <c:v>78.63</c:v>
                </c:pt>
                <c:pt idx="30">
                  <c:v>79.17</c:v>
                </c:pt>
                <c:pt idx="31">
                  <c:v>79.63</c:v>
                </c:pt>
                <c:pt idx="32">
                  <c:v>80.08</c:v>
                </c:pt>
                <c:pt idx="33">
                  <c:v>80.54</c:v>
                </c:pt>
                <c:pt idx="34">
                  <c:v>81.16</c:v>
                </c:pt>
                <c:pt idx="35">
                  <c:v>82</c:v>
                </c:pt>
                <c:pt idx="36">
                  <c:v>82.97</c:v>
                </c:pt>
                <c:pt idx="37">
                  <c:v>83.9</c:v>
                </c:pt>
                <c:pt idx="38">
                  <c:v>84.63</c:v>
                </c:pt>
                <c:pt idx="39">
                  <c:v>85.28</c:v>
                </c:pt>
                <c:pt idx="40">
                  <c:v>85.98</c:v>
                </c:pt>
                <c:pt idx="41">
                  <c:v>86.68</c:v>
                </c:pt>
                <c:pt idx="42">
                  <c:v>87.39</c:v>
                </c:pt>
                <c:pt idx="43">
                  <c:v>88.09</c:v>
                </c:pt>
                <c:pt idx="44">
                  <c:v>88.75</c:v>
                </c:pt>
                <c:pt idx="45">
                  <c:v>89.37</c:v>
                </c:pt>
                <c:pt idx="46">
                  <c:v>89.9</c:v>
                </c:pt>
                <c:pt idx="47">
                  <c:v>90.32</c:v>
                </c:pt>
                <c:pt idx="48">
                  <c:v>90.65</c:v>
                </c:pt>
                <c:pt idx="49">
                  <c:v>91</c:v>
                </c:pt>
                <c:pt idx="50">
                  <c:v>91.37</c:v>
                </c:pt>
                <c:pt idx="51">
                  <c:v>91.72</c:v>
                </c:pt>
                <c:pt idx="52">
                  <c:v>92.11</c:v>
                </c:pt>
                <c:pt idx="53">
                  <c:v>92.56</c:v>
                </c:pt>
                <c:pt idx="54">
                  <c:v>93.06</c:v>
                </c:pt>
                <c:pt idx="55">
                  <c:v>93.56</c:v>
                </c:pt>
                <c:pt idx="56">
                  <c:v>94.01</c:v>
                </c:pt>
                <c:pt idx="57">
                  <c:v>94.47</c:v>
                </c:pt>
                <c:pt idx="58">
                  <c:v>94.94</c:v>
                </c:pt>
                <c:pt idx="59">
                  <c:v>95.48</c:v>
                </c:pt>
                <c:pt idx="60">
                  <c:v>96.04</c:v>
                </c:pt>
                <c:pt idx="61">
                  <c:v>96.65</c:v>
                </c:pt>
                <c:pt idx="62">
                  <c:v>97.37</c:v>
                </c:pt>
                <c:pt idx="63">
                  <c:v>98.15</c:v>
                </c:pt>
                <c:pt idx="64">
                  <c:v>98.9</c:v>
                </c:pt>
                <c:pt idx="65">
                  <c:v>99.57</c:v>
                </c:pt>
                <c:pt idx="66">
                  <c:v>100.26</c:v>
                </c:pt>
                <c:pt idx="67">
                  <c:v>101.02</c:v>
                </c:pt>
                <c:pt idx="68">
                  <c:v>101.88</c:v>
                </c:pt>
                <c:pt idx="69">
                  <c:v>102.8</c:v>
                </c:pt>
                <c:pt idx="70">
                  <c:v>103.69</c:v>
                </c:pt>
                <c:pt idx="71">
                  <c:v>104.53</c:v>
                </c:pt>
                <c:pt idx="72">
                  <c:v>105.4</c:v>
                </c:pt>
                <c:pt idx="73">
                  <c:v>106.26</c:v>
                </c:pt>
                <c:pt idx="74">
                  <c:v>107</c:v>
                </c:pt>
                <c:pt idx="75">
                  <c:v>107.56</c:v>
                </c:pt>
                <c:pt idx="76">
                  <c:v>108.05</c:v>
                </c:pt>
                <c:pt idx="77">
                  <c:v>108.53</c:v>
                </c:pt>
                <c:pt idx="78">
                  <c:v>108.97</c:v>
                </c:pt>
                <c:pt idx="79">
                  <c:v>109.38</c:v>
                </c:pt>
                <c:pt idx="80">
                  <c:v>109.72</c:v>
                </c:pt>
                <c:pt idx="81">
                  <c:v>110.04</c:v>
                </c:pt>
                <c:pt idx="82">
                  <c:v>110.45</c:v>
                </c:pt>
                <c:pt idx="83">
                  <c:v>110.97</c:v>
                </c:pt>
                <c:pt idx="84">
                  <c:v>111.47</c:v>
                </c:pt>
                <c:pt idx="85">
                  <c:v>111.77</c:v>
                </c:pt>
                <c:pt idx="86">
                  <c:v>111.97</c:v>
                </c:pt>
                <c:pt idx="87">
                  <c:v>112.11</c:v>
                </c:pt>
                <c:pt idx="88">
                  <c:v>112.25</c:v>
                </c:pt>
                <c:pt idx="89">
                  <c:v>112.5</c:v>
                </c:pt>
                <c:pt idx="90">
                  <c:v>112.85</c:v>
                </c:pt>
                <c:pt idx="91">
                  <c:v>113.18</c:v>
                </c:pt>
                <c:pt idx="92">
                  <c:v>113.45</c:v>
                </c:pt>
                <c:pt idx="93">
                  <c:v>113.7</c:v>
                </c:pt>
                <c:pt idx="94">
                  <c:v>114</c:v>
                </c:pt>
                <c:pt idx="95">
                  <c:v>114.36</c:v>
                </c:pt>
                <c:pt idx="96">
                  <c:v>114.86</c:v>
                </c:pt>
                <c:pt idx="97">
                  <c:v>115.38</c:v>
                </c:pt>
                <c:pt idx="98">
                  <c:v>115.87</c:v>
                </c:pt>
                <c:pt idx="99">
                  <c:v>116.32</c:v>
                </c:pt>
                <c:pt idx="100">
                  <c:v>116.65</c:v>
                </c:pt>
                <c:pt idx="101">
                  <c:v>116.9</c:v>
                </c:pt>
                <c:pt idx="102">
                  <c:v>117.12</c:v>
                </c:pt>
                <c:pt idx="103">
                  <c:v>117.37</c:v>
                </c:pt>
                <c:pt idx="104">
                  <c:v>117.62</c:v>
                </c:pt>
                <c:pt idx="105">
                  <c:v>117.89</c:v>
                </c:pt>
                <c:pt idx="106">
                  <c:v>118.18</c:v>
                </c:pt>
                <c:pt idx="107">
                  <c:v>118.5</c:v>
                </c:pt>
                <c:pt idx="108">
                  <c:v>118.82</c:v>
                </c:pt>
                <c:pt idx="109">
                  <c:v>119.19</c:v>
                </c:pt>
                <c:pt idx="110">
                  <c:v>119.59</c:v>
                </c:pt>
                <c:pt idx="111">
                  <c:v>120.05</c:v>
                </c:pt>
                <c:pt idx="112">
                  <c:v>120.58</c:v>
                </c:pt>
                <c:pt idx="113">
                  <c:v>121.19</c:v>
                </c:pt>
                <c:pt idx="114">
                  <c:v>121.83</c:v>
                </c:pt>
                <c:pt idx="115">
                  <c:v>122.45</c:v>
                </c:pt>
                <c:pt idx="116">
                  <c:v>123.05</c:v>
                </c:pt>
                <c:pt idx="117">
                  <c:v>123.65</c:v>
                </c:pt>
                <c:pt idx="118">
                  <c:v>124.23</c:v>
                </c:pt>
                <c:pt idx="119">
                  <c:v>124.79</c:v>
                </c:pt>
              </c:numCache>
            </c:numRef>
          </c:val>
          <c:smooth val="0"/>
        </c:ser>
        <c:axId val="39968542"/>
        <c:axId val="24172559"/>
      </c:lineChart>
      <c:catAx>
        <c:axId val="3996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172559"/>
        <c:crossesAt val="40"/>
        <c:auto val="0"/>
        <c:lblOffset val="100"/>
        <c:tickLblSkip val="6"/>
        <c:noMultiLvlLbl val="0"/>
      </c:catAx>
      <c:valAx>
        <c:axId val="2417255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685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33" sqref="B33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3" t="s">
        <v>161</v>
      </c>
      <c r="E1" s="124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10-12/03 - </v>
      </c>
      <c r="E2" s="96" t="str">
        <f>IF($I$5&lt;3,IF($I$5=2,12,11),$I$5-2)&amp;IF($I$5&lt;3,"/"&amp;RIGHT($I$4-3,2),)&amp;"-"&amp;$I$5&amp;"/"&amp;RIGHT($I$4-2,2)&amp;" - "</f>
        <v>10-12/02 - </v>
      </c>
      <c r="F2" s="25"/>
      <c r="G2" s="29"/>
    </row>
    <row r="3" spans="1:7" ht="13.5" thickBot="1">
      <c r="A3" s="27"/>
      <c r="B3" s="33"/>
      <c r="C3" s="67" t="str">
        <f>I5&amp;"/"&amp;I4</f>
        <v>12/2004</v>
      </c>
      <c r="D3" s="102" t="str">
        <f>IF($I$5&lt;3,IF($I$5=2,12,11),$I$5-2)&amp;IF($I$5&lt;3,"/"&amp;RIGHT($I$4-1,2),)&amp;"-"&amp;$I$5&amp;"/"&amp;RIGHT($I$4,2)</f>
        <v>10-12/04</v>
      </c>
      <c r="E3" s="100" t="str">
        <f>IF($I$5&lt;3,IF($I$5=2,12,11),$I$5-2)&amp;IF($I$5&lt;3,"/"&amp;RIGHT($I$4-2,2),)&amp;"-"&amp;$I$5&amp;"/"&amp;RIGHT($I$4-1,2)</f>
        <v>10-12/03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124.8</v>
      </c>
      <c r="D4" s="103">
        <f>LOOKUP(100000000,Muutos!C:C)</f>
        <v>5.318195398864659</v>
      </c>
      <c r="E4" s="106">
        <f>INDEX(Muutos!C:C,MATCH(LOOKUP(100000000,Muutos!C:C),Muutos!C:C,0)-12)</f>
        <v>3.6543821616599605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117.25</v>
      </c>
      <c r="D5" s="104">
        <f>LOOKUP(100000000,Muutos!F:F)</f>
        <v>4.15896487985213</v>
      </c>
      <c r="E5" s="107">
        <f>INDEX(Muutos!F:F,MATCH(LOOKUP(100000000,Muutos!F:F),Muutos!F:F,0)-12)</f>
        <v>1.9958392926797512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140.2</v>
      </c>
      <c r="D6" s="105">
        <f>LOOKUP(100000000,Muutos!I:I)</f>
        <v>9.823677581863969</v>
      </c>
      <c r="E6" s="108">
        <f>INDEX(Muutos!I:I,MATCH(LOOKUP(100000000,Muutos!I:I),Muutos!I:I,0)-12)</f>
        <v>5.992287155146837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128.1</v>
      </c>
      <c r="D7" s="105">
        <f>LOOKUP(100000000,Muutos!L:L)</f>
        <v>5.970588235294104</v>
      </c>
      <c r="E7" s="108">
        <f>INDEX(Muutos!L:L,MATCH(LOOKUP(100000000,Muutos!L:L),Muutos!L:L,0)-12)</f>
        <v>4.390543444887937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106.3</v>
      </c>
      <c r="D8" s="105">
        <f>LOOKUP(100000000,Muutos!O:O)</f>
        <v>1.5630087919244398</v>
      </c>
      <c r="E8" s="108">
        <f>INDEX(Muutos!O:O,MATCH(LOOKUP(100000000,Muutos!O:O),Muutos!O:O,0)-12)</f>
        <v>0.9533201840894261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123.7</v>
      </c>
      <c r="D9" s="105">
        <f>LOOKUP(100000000,Muutos!R:R)</f>
        <v>5.101739899734578</v>
      </c>
      <c r="E9" s="108">
        <f>INDEX(Muutos!R:R,MATCH(LOOKUP(100000000,Muutos!R:R),Muutos!R:R,0)-12)</f>
        <v>4.531442663378559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134</v>
      </c>
      <c r="D10" s="105">
        <f>LOOKUP(100000000,Muutos!U:U)</f>
        <v>5.105438401775815</v>
      </c>
      <c r="E10" s="108">
        <f>INDEX(Muutos!U:U,MATCH(LOOKUP(100000000,Muutos!U:U),Muutos!U:U,0)-12)</f>
        <v>5.503512880562047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153.6</v>
      </c>
      <c r="D11" s="105">
        <f>LOOKUP(100000000,Muutos!X:X)</f>
        <v>8.665338645418315</v>
      </c>
      <c r="E11" s="108">
        <f>INDEX(Muutos!X:X,MATCH(LOOKUP(100000000,Muutos!X:X),Muutos!X:X,0)-12)</f>
        <v>8.452605995139079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128.67</v>
      </c>
      <c r="D12" s="105">
        <f>LOOKUP(100000000,Muutos!AA:AA)</f>
        <v>5.418547095647098</v>
      </c>
      <c r="E12" s="108">
        <f>INDEX(Muutos!AA:AA,MATCH(LOOKUP(100000000,Muutos!AA:AA),Muutos!AA:AA,0)-12)</f>
        <v>3.3180915709042695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4" sqref="D124:BP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72.2</v>
      </c>
      <c r="F3" s="39">
        <v>72.8</v>
      </c>
      <c r="G3" s="39"/>
      <c r="H3" s="61">
        <v>69.24</v>
      </c>
      <c r="I3" s="61">
        <v>74.4</v>
      </c>
      <c r="J3" s="61">
        <v>74.3</v>
      </c>
      <c r="K3" s="39"/>
      <c r="L3" s="39">
        <v>44.2</v>
      </c>
      <c r="M3" s="39">
        <v>57.7</v>
      </c>
      <c r="N3" s="39">
        <v>56.9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61.76</v>
      </c>
      <c r="AK3" s="115">
        <v>66.79</v>
      </c>
      <c r="AL3" s="115">
        <v>66.53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</v>
      </c>
      <c r="J4" s="60">
        <v>74.5</v>
      </c>
      <c r="K4" s="34"/>
      <c r="L4" s="34">
        <v>45.7</v>
      </c>
      <c r="M4" s="34">
        <v>56.9</v>
      </c>
      <c r="N4" s="34">
        <v>56.9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63.32</v>
      </c>
      <c r="AK4" s="116">
        <v>67.05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72.9</v>
      </c>
      <c r="J5" s="60">
        <v>74.7</v>
      </c>
      <c r="K5" s="34"/>
      <c r="L5" s="34">
        <v>51.1</v>
      </c>
      <c r="M5" s="34">
        <v>56.3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84.2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59.6</v>
      </c>
      <c r="AE5" s="34"/>
      <c r="AF5" s="34">
        <v>57.4</v>
      </c>
      <c r="AG5" s="34">
        <v>60.5</v>
      </c>
      <c r="AH5" s="34">
        <v>59.5</v>
      </c>
      <c r="AI5" s="34"/>
      <c r="AJ5" s="116">
        <v>66.35</v>
      </c>
      <c r="AK5" s="116">
        <v>67.06</v>
      </c>
      <c r="AL5" s="116">
        <v>67.54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74.9</v>
      </c>
      <c r="J6" s="60">
        <v>75</v>
      </c>
      <c r="K6" s="34"/>
      <c r="L6" s="34">
        <v>46.7</v>
      </c>
      <c r="M6" s="34">
        <v>56.9</v>
      </c>
      <c r="N6" s="34">
        <v>57.1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60.3</v>
      </c>
      <c r="AI6" s="34"/>
      <c r="AJ6" s="116">
        <v>66.13</v>
      </c>
      <c r="AK6" s="116">
        <v>68.2</v>
      </c>
      <c r="AL6" s="116">
        <v>68.15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70.45</v>
      </c>
      <c r="AK7" s="116">
        <v>69.18</v>
      </c>
      <c r="AL7" s="116">
        <v>68.71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75.7</v>
      </c>
      <c r="K8" s="34"/>
      <c r="L8" s="34">
        <v>83.8</v>
      </c>
      <c r="M8" s="34">
        <v>65.1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90.4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82.71</v>
      </c>
      <c r="AK8" s="116">
        <v>70.37</v>
      </c>
      <c r="AL8" s="116">
        <v>69.11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</v>
      </c>
      <c r="F9" s="34">
        <v>76.3</v>
      </c>
      <c r="G9" s="34"/>
      <c r="H9" s="60">
        <v>79.05</v>
      </c>
      <c r="I9" s="60">
        <v>74.1</v>
      </c>
      <c r="J9" s="60">
        <v>76.2</v>
      </c>
      <c r="K9" s="34"/>
      <c r="L9" s="34">
        <v>60.6</v>
      </c>
      <c r="M9" s="34">
        <v>56.9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75.73</v>
      </c>
      <c r="AK9" s="116">
        <v>68.94</v>
      </c>
      <c r="AL9" s="116">
        <v>69.34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68.72</v>
      </c>
      <c r="AK10" s="116">
        <v>69.45</v>
      </c>
      <c r="AL10" s="116">
        <v>69.56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77.4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60.3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67.39</v>
      </c>
      <c r="AK11" s="116">
        <v>70.05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76.3</v>
      </c>
      <c r="F12" s="34">
        <v>77.8</v>
      </c>
      <c r="G12" s="34"/>
      <c r="H12" s="60">
        <v>71.67</v>
      </c>
      <c r="I12" s="60">
        <v>78.4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65.87</v>
      </c>
      <c r="AK12" s="116">
        <v>70.18</v>
      </c>
      <c r="AL12" s="116">
        <v>70.34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59.6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67.59</v>
      </c>
      <c r="AK13" s="116">
        <v>70.94</v>
      </c>
      <c r="AL13" s="116">
        <v>70.73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</v>
      </c>
      <c r="F14" s="34">
        <v>78.4</v>
      </c>
      <c r="G14" s="34"/>
      <c r="H14" s="60">
        <v>79.47</v>
      </c>
      <c r="I14" s="60">
        <v>78.9</v>
      </c>
      <c r="J14" s="60">
        <v>78.5</v>
      </c>
      <c r="K14" s="34"/>
      <c r="L14" s="34">
        <v>71.7</v>
      </c>
      <c r="M14" s="34">
        <v>62.5</v>
      </c>
      <c r="N14" s="34">
        <v>60.7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86.8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72.21</v>
      </c>
      <c r="AK14" s="116">
        <v>70.97</v>
      </c>
      <c r="AL14" s="116">
        <v>71.13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</v>
      </c>
      <c r="F15" s="39">
        <v>78.7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61.3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67.38</v>
      </c>
      <c r="AK15" s="115">
        <v>71.62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76.7</v>
      </c>
      <c r="J16" s="60">
        <v>78.6</v>
      </c>
      <c r="K16" s="68">
        <v>10.722100656455138</v>
      </c>
      <c r="L16" s="34">
        <v>50.6</v>
      </c>
      <c r="M16" s="34">
        <v>60.7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67.94</v>
      </c>
      <c r="AK16" s="116">
        <v>69.73</v>
      </c>
      <c r="AL16" s="116">
        <v>71.83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78.7</v>
      </c>
      <c r="J17" s="60">
        <v>78.7</v>
      </c>
      <c r="K17" s="68">
        <v>8.219178082191773</v>
      </c>
      <c r="L17" s="34">
        <v>55.3</v>
      </c>
      <c r="M17" s="34">
        <v>61.9</v>
      </c>
      <c r="N17" s="34">
        <v>62.2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70.93</v>
      </c>
      <c r="AK17" s="116">
        <v>72.54</v>
      </c>
      <c r="AL17" s="116">
        <v>72.11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62.7</v>
      </c>
      <c r="N18" s="34">
        <v>63.1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84.2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70.36</v>
      </c>
      <c r="AK18" s="116">
        <v>72.01</v>
      </c>
      <c r="AL18" s="116">
        <v>72.37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64.4</v>
      </c>
      <c r="N19" s="34">
        <v>64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74.74</v>
      </c>
      <c r="AK19" s="116">
        <v>72.65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70.4</v>
      </c>
      <c r="N20" s="34">
        <v>64.7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82.5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73.01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79.2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65.4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81.33</v>
      </c>
      <c r="AK21" s="116">
        <v>72.92</v>
      </c>
      <c r="AL21" s="116">
        <v>73.03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65.8</v>
      </c>
      <c r="N22" s="34">
        <v>66.1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73.26</v>
      </c>
      <c r="AK22" s="116">
        <v>73.38</v>
      </c>
      <c r="AL22" s="116">
        <v>73.42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66.7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69.07</v>
      </c>
      <c r="AK23" s="116">
        <v>73.64</v>
      </c>
      <c r="AL23" s="116">
        <v>73.94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66.4</v>
      </c>
      <c r="N24" s="34">
        <v>67.3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70.7</v>
      </c>
      <c r="AH24" s="34">
        <v>70.1</v>
      </c>
      <c r="AI24" s="116">
        <v>8.2</v>
      </c>
      <c r="AJ24" s="116">
        <v>71.27</v>
      </c>
      <c r="AK24" s="116">
        <v>74.82</v>
      </c>
      <c r="AL24" s="116">
        <v>74.52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69.3</v>
      </c>
      <c r="N25" s="34">
        <v>68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72.38</v>
      </c>
      <c r="AK25" s="116">
        <v>75.26</v>
      </c>
      <c r="AL25" s="116">
        <v>75.07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81.4</v>
      </c>
      <c r="J26" s="60">
        <v>82.3</v>
      </c>
      <c r="K26" s="68">
        <v>3.3472803347280213</v>
      </c>
      <c r="L26" s="34">
        <v>74.1</v>
      </c>
      <c r="M26" s="34">
        <v>69.3</v>
      </c>
      <c r="N26" s="34">
        <v>68.5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75.46</v>
      </c>
      <c r="AK26" s="116">
        <v>75.28</v>
      </c>
      <c r="AL26" s="116">
        <v>75.46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83.8</v>
      </c>
      <c r="F27" s="39">
        <v>82.3</v>
      </c>
      <c r="G27" s="39">
        <v>10.705628871532436</v>
      </c>
      <c r="H27" s="61">
        <v>82.21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</v>
      </c>
      <c r="N27" s="39">
        <v>68.8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71.96</v>
      </c>
      <c r="AK27" s="115">
        <v>75.76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</v>
      </c>
      <c r="N28" s="34">
        <v>68.8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72.15</v>
      </c>
      <c r="AK28" s="116">
        <v>76.45</v>
      </c>
      <c r="AL28" s="116">
        <v>76.25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81.1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68.9</v>
      </c>
      <c r="N29" s="34">
        <v>68.8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78.5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73.84</v>
      </c>
      <c r="AK29" s="116">
        <v>76.31</v>
      </c>
      <c r="AL29" s="116">
        <v>76.82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69.1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81.4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76.62</v>
      </c>
      <c r="AK30" s="116">
        <v>77.88</v>
      </c>
      <c r="AL30" s="116">
        <v>77.45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83.9</v>
      </c>
      <c r="J31" s="60">
        <v>84.8</v>
      </c>
      <c r="K31" s="68">
        <v>8.201892744479489</v>
      </c>
      <c r="L31" s="34">
        <v>68.6</v>
      </c>
      <c r="M31" s="34">
        <v>69.5</v>
      </c>
      <c r="N31" s="34">
        <v>69.8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79.75</v>
      </c>
      <c r="AK31" s="116">
        <v>78.09</v>
      </c>
      <c r="AL31" s="116">
        <v>78.05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86.1</v>
      </c>
      <c r="J32" s="60">
        <v>85.6</v>
      </c>
      <c r="K32" s="68">
        <v>-2.637889688249404</v>
      </c>
      <c r="L32" s="34">
        <v>81.2</v>
      </c>
      <c r="M32" s="34">
        <v>68.8</v>
      </c>
      <c r="N32" s="34">
        <v>71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81.5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90.26</v>
      </c>
      <c r="AK32" s="116">
        <v>78.34</v>
      </c>
      <c r="AL32" s="116">
        <v>78.63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85.5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72.3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88.41</v>
      </c>
      <c r="AK33" s="116">
        <v>79.45</v>
      </c>
      <c r="AL33" s="116">
        <v>79.17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84.9</v>
      </c>
      <c r="G34" s="68">
        <v>6.481251552023837</v>
      </c>
      <c r="H34" s="60">
        <v>85.76</v>
      </c>
      <c r="I34" s="60">
        <v>86.8</v>
      </c>
      <c r="J34" s="60">
        <v>86.5</v>
      </c>
      <c r="K34" s="68">
        <v>9.617918313570483</v>
      </c>
      <c r="L34" s="34">
        <v>83.2</v>
      </c>
      <c r="M34" s="34">
        <v>74</v>
      </c>
      <c r="N34" s="34">
        <v>73.5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82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78.82</v>
      </c>
      <c r="AK34" s="116">
        <v>79.4</v>
      </c>
      <c r="AL34" s="116">
        <v>79.63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84.8</v>
      </c>
      <c r="F35" s="34">
        <v>85.2</v>
      </c>
      <c r="G35" s="68">
        <v>7.640360169491539</v>
      </c>
      <c r="H35" s="60">
        <v>81.29</v>
      </c>
      <c r="I35" s="60">
        <v>86.2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74.4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76.18</v>
      </c>
      <c r="AK35" s="116">
        <v>80.41</v>
      </c>
      <c r="AL35" s="116">
        <v>80.08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85.3</v>
      </c>
      <c r="G36" s="68">
        <v>8.56102003642987</v>
      </c>
      <c r="H36" s="60">
        <v>83.44</v>
      </c>
      <c r="I36" s="60">
        <v>86</v>
      </c>
      <c r="J36" s="60">
        <v>86.6</v>
      </c>
      <c r="K36" s="68">
        <v>21.89265536723164</v>
      </c>
      <c r="L36" s="34">
        <v>86.3</v>
      </c>
      <c r="M36" s="34">
        <v>76.4</v>
      </c>
      <c r="N36" s="34">
        <v>75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77.68</v>
      </c>
      <c r="AK36" s="116">
        <v>80.46</v>
      </c>
      <c r="AL36" s="116">
        <v>80.54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87.2</v>
      </c>
      <c r="J37" s="60">
        <v>86.9</v>
      </c>
      <c r="K37" s="68">
        <v>0.40540540540540154</v>
      </c>
      <c r="L37" s="34">
        <v>74.3</v>
      </c>
      <c r="M37" s="34">
        <v>75.4</v>
      </c>
      <c r="N37" s="34">
        <v>75.5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75.86</v>
      </c>
      <c r="AK37" s="116">
        <v>80.74</v>
      </c>
      <c r="AL37" s="116">
        <v>81.16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84.9</v>
      </c>
      <c r="F38" s="34">
        <v>86.2</v>
      </c>
      <c r="G38" s="68">
        <v>8.314350797266524</v>
      </c>
      <c r="H38" s="60">
        <v>85.59</v>
      </c>
      <c r="I38" s="60">
        <v>86.4</v>
      </c>
      <c r="J38" s="60">
        <v>87.7</v>
      </c>
      <c r="K38" s="68">
        <v>8.097165991902834</v>
      </c>
      <c r="L38" s="34">
        <v>80.1</v>
      </c>
      <c r="M38" s="34">
        <v>74.1</v>
      </c>
      <c r="N38" s="34">
        <v>76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77.8</v>
      </c>
      <c r="AH38" s="34">
        <v>78</v>
      </c>
      <c r="AI38" s="116">
        <v>11.4</v>
      </c>
      <c r="AJ38" s="116">
        <v>84.07</v>
      </c>
      <c r="AK38" s="116">
        <v>82.31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86.8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76.1</v>
      </c>
      <c r="N39" s="39">
        <v>76.8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82.78</v>
      </c>
      <c r="AL39" s="115">
        <v>82.97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87.5</v>
      </c>
      <c r="G40" s="68">
        <v>7.6952141057934496</v>
      </c>
      <c r="H40" s="60">
        <v>85.51</v>
      </c>
      <c r="I40" s="60">
        <v>89.8</v>
      </c>
      <c r="J40" s="60">
        <v>89.5</v>
      </c>
      <c r="K40" s="68">
        <v>14.928057553956828</v>
      </c>
      <c r="L40" s="34">
        <v>63.9</v>
      </c>
      <c r="M40" s="34">
        <v>79</v>
      </c>
      <c r="N40" s="34">
        <v>77.8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79.29</v>
      </c>
      <c r="AK40" s="116">
        <v>84.16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</v>
      </c>
      <c r="J41" s="60">
        <v>90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81.81</v>
      </c>
      <c r="AK41" s="116">
        <v>84.6</v>
      </c>
      <c r="AL41" s="116">
        <v>84.63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93.8</v>
      </c>
      <c r="J42" s="60">
        <v>90.3</v>
      </c>
      <c r="K42" s="68">
        <v>24.69775474956823</v>
      </c>
      <c r="L42" s="34">
        <v>72.2</v>
      </c>
      <c r="M42" s="34">
        <v>84.7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87.8</v>
      </c>
      <c r="V42" s="34">
        <v>85.5</v>
      </c>
      <c r="W42" s="34">
        <v>3</v>
      </c>
      <c r="X42" s="34">
        <v>90.6</v>
      </c>
      <c r="Y42" s="34">
        <v>93.1</v>
      </c>
      <c r="Z42" s="34">
        <v>92.5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85.74</v>
      </c>
      <c r="AK42" s="116">
        <v>87.36</v>
      </c>
      <c r="AL42" s="116">
        <v>85.28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88.5</v>
      </c>
      <c r="J43" s="60">
        <v>90.3</v>
      </c>
      <c r="K43" s="68">
        <v>7.142857142857152</v>
      </c>
      <c r="L43" s="34">
        <v>73.5</v>
      </c>
      <c r="M43" s="34">
        <v>75.6</v>
      </c>
      <c r="N43" s="34">
        <v>80.4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82.1</v>
      </c>
      <c r="AH43" s="34">
        <v>81.9</v>
      </c>
      <c r="AI43" s="116">
        <v>8.5</v>
      </c>
      <c r="AJ43" s="116">
        <v>86.53</v>
      </c>
      <c r="AK43" s="116">
        <v>85.56</v>
      </c>
      <c r="AL43" s="116">
        <v>85.98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89.6</v>
      </c>
      <c r="J44" s="60">
        <v>90.2</v>
      </c>
      <c r="K44" s="68">
        <v>11.576354679802945</v>
      </c>
      <c r="L44" s="34">
        <v>90.6</v>
      </c>
      <c r="M44" s="34">
        <v>75.9</v>
      </c>
      <c r="N44" s="34">
        <v>80.9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82.9</v>
      </c>
      <c r="V44" s="34">
        <v>86.5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101.09</v>
      </c>
      <c r="AK44" s="116">
        <v>86.82</v>
      </c>
      <c r="AL44" s="116">
        <v>86.68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94.7</v>
      </c>
      <c r="J45" s="60">
        <v>90.1</v>
      </c>
      <c r="K45" s="68">
        <v>24.03965303593555</v>
      </c>
      <c r="L45" s="34">
        <v>100.1</v>
      </c>
      <c r="M45" s="34">
        <v>85.3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87.1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98.75</v>
      </c>
      <c r="AK45" s="116">
        <v>87.61</v>
      </c>
      <c r="AL45" s="116">
        <v>87.39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82.5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87.8</v>
      </c>
      <c r="W46" s="34">
        <v>2.4</v>
      </c>
      <c r="X46" s="34">
        <v>92.6</v>
      </c>
      <c r="Y46" s="34">
        <v>92.8</v>
      </c>
      <c r="Z46" s="34">
        <v>93.1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84.1</v>
      </c>
      <c r="AI46" s="116">
        <v>9.7</v>
      </c>
      <c r="AJ46" s="116">
        <v>86.47</v>
      </c>
      <c r="AK46" s="116">
        <v>88</v>
      </c>
      <c r="AL46" s="116">
        <v>88.09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90.3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</v>
      </c>
      <c r="N47" s="34">
        <v>83.3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84.49</v>
      </c>
      <c r="AK47" s="116">
        <v>88.48</v>
      </c>
      <c r="AL47" s="116">
        <v>88.75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90.6</v>
      </c>
      <c r="G48" s="68">
        <v>4.446308724832225</v>
      </c>
      <c r="H48" s="60">
        <v>87.15</v>
      </c>
      <c r="I48" s="60">
        <v>90.6</v>
      </c>
      <c r="J48" s="60">
        <v>91.1</v>
      </c>
      <c r="K48" s="68">
        <v>9.84936268829664</v>
      </c>
      <c r="L48" s="34">
        <v>94.8</v>
      </c>
      <c r="M48" s="34">
        <v>84.4</v>
      </c>
      <c r="N48" s="34">
        <v>84.4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89.6</v>
      </c>
      <c r="V48" s="34">
        <v>89.2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85.84</v>
      </c>
      <c r="AK48" s="116">
        <v>89.55</v>
      </c>
      <c r="AL48" s="116">
        <v>89.37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90.4</v>
      </c>
      <c r="F49" s="34">
        <v>91.1</v>
      </c>
      <c r="G49" s="68">
        <v>5.111536010197566</v>
      </c>
      <c r="H49" s="60">
        <v>82.46</v>
      </c>
      <c r="I49" s="60">
        <v>91.8</v>
      </c>
      <c r="J49" s="60">
        <v>91.4</v>
      </c>
      <c r="K49" s="68">
        <v>11.843876177658139</v>
      </c>
      <c r="L49" s="34">
        <v>83.1</v>
      </c>
      <c r="M49" s="34">
        <v>85.2</v>
      </c>
      <c r="N49" s="34">
        <v>85.4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84.36</v>
      </c>
      <c r="AK49" s="116">
        <v>90.07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91.4</v>
      </c>
      <c r="G50" s="68">
        <v>14.382521322584415</v>
      </c>
      <c r="H50" s="60">
        <v>97.9</v>
      </c>
      <c r="I50" s="60">
        <v>97.6</v>
      </c>
      <c r="J50" s="60">
        <v>91.8</v>
      </c>
      <c r="K50" s="68">
        <v>20.59925093632959</v>
      </c>
      <c r="L50" s="34">
        <v>96.6</v>
      </c>
      <c r="M50" s="34">
        <v>89.5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91.5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93.48</v>
      </c>
      <c r="AK50" s="116">
        <v>91.77</v>
      </c>
      <c r="AL50" s="116">
        <v>90.32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88.1</v>
      </c>
      <c r="J51" s="61">
        <v>92.1</v>
      </c>
      <c r="K51" s="39">
        <v>5.956112852664573</v>
      </c>
      <c r="L51" s="39">
        <v>67.6</v>
      </c>
      <c r="M51" s="39">
        <v>82.1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87.65</v>
      </c>
      <c r="AL51" s="115">
        <v>90.65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86.2</v>
      </c>
      <c r="N52" s="34">
        <v>87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89.7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85.48</v>
      </c>
      <c r="AK52" s="117">
        <v>90.77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93.9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89.6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89.7</v>
      </c>
      <c r="AH53" s="34">
        <v>89.1</v>
      </c>
      <c r="AI53" s="116">
        <v>11.1</v>
      </c>
      <c r="AJ53" s="116">
        <v>90.89</v>
      </c>
      <c r="AK53" s="116">
        <v>92.05</v>
      </c>
      <c r="AL53" s="116">
        <v>91.37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92.6</v>
      </c>
      <c r="G54" s="68">
        <v>0.5872576177285331</v>
      </c>
      <c r="H54" s="60">
        <v>90.78</v>
      </c>
      <c r="I54" s="60">
        <v>91.1</v>
      </c>
      <c r="J54" s="60">
        <v>92.6</v>
      </c>
      <c r="K54" s="68">
        <v>9.141274238227139</v>
      </c>
      <c r="L54" s="34">
        <v>78.8</v>
      </c>
      <c r="M54" s="34">
        <v>86.4</v>
      </c>
      <c r="N54" s="34">
        <v>87.1</v>
      </c>
      <c r="O54" s="34">
        <v>7.4</v>
      </c>
      <c r="P54" s="34">
        <v>90.5</v>
      </c>
      <c r="Q54" s="34">
        <v>93.5</v>
      </c>
      <c r="R54" s="34">
        <v>93</v>
      </c>
      <c r="S54" s="34">
        <v>10</v>
      </c>
      <c r="T54" s="34">
        <v>98.3</v>
      </c>
      <c r="U54" s="34">
        <v>95.7</v>
      </c>
      <c r="V54" s="34">
        <v>90.6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91.44</v>
      </c>
      <c r="AL54" s="116">
        <v>91.72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92.2</v>
      </c>
      <c r="F55" s="34">
        <v>92.8</v>
      </c>
      <c r="G55" s="68">
        <v>2.3125280646609814</v>
      </c>
      <c r="H55" s="60">
        <v>91.14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88.3</v>
      </c>
      <c r="N55" s="34">
        <v>87.3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91.1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91.98</v>
      </c>
      <c r="AK55" s="116">
        <v>92.33</v>
      </c>
      <c r="AL55" s="116">
        <v>92.11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93.1</v>
      </c>
      <c r="G56" s="68">
        <v>2.956379795048522</v>
      </c>
      <c r="H56" s="60">
        <v>113.53</v>
      </c>
      <c r="I56" s="60">
        <v>92</v>
      </c>
      <c r="J56" s="60">
        <v>93.1</v>
      </c>
      <c r="K56" s="68">
        <v>15.231788079470213</v>
      </c>
      <c r="L56" s="34">
        <v>104.4</v>
      </c>
      <c r="M56" s="34">
        <v>86.6</v>
      </c>
      <c r="N56" s="34">
        <v>87.8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93.6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108.16</v>
      </c>
      <c r="AK56" s="116">
        <v>91.98</v>
      </c>
      <c r="AL56" s="116">
        <v>92.56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97.2</v>
      </c>
      <c r="J57" s="60">
        <v>93.4</v>
      </c>
      <c r="K57" s="68">
        <v>11.388611388611395</v>
      </c>
      <c r="L57" s="34">
        <v>111.5</v>
      </c>
      <c r="M57" s="34">
        <v>94.5</v>
      </c>
      <c r="N57" s="34">
        <v>88.4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90.7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104.38</v>
      </c>
      <c r="AK57" s="116">
        <v>93.27</v>
      </c>
      <c r="AL57" s="116">
        <v>93.06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93.9</v>
      </c>
      <c r="G58" s="68">
        <v>3.8989757914338856</v>
      </c>
      <c r="H58" s="60">
        <v>89.27</v>
      </c>
      <c r="I58" s="60">
        <v>94.5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89.2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92.6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92.18</v>
      </c>
      <c r="AK58" s="116">
        <v>93.77</v>
      </c>
      <c r="AL58" s="116">
        <v>93.56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94.5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94.5</v>
      </c>
      <c r="K59" s="68">
        <v>9.736540664375717</v>
      </c>
      <c r="L59" s="34">
        <v>95.8</v>
      </c>
      <c r="M59" s="34">
        <v>90.9</v>
      </c>
      <c r="N59" s="34">
        <v>90.3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95.8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89.47</v>
      </c>
      <c r="AK59" s="116">
        <v>93.81</v>
      </c>
      <c r="AL59" s="116">
        <v>94.01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94.9</v>
      </c>
      <c r="G60" s="68">
        <v>2.8456683878370503</v>
      </c>
      <c r="H60" s="60">
        <v>89.63</v>
      </c>
      <c r="I60" s="60">
        <v>95</v>
      </c>
      <c r="J60" s="60">
        <v>95.1</v>
      </c>
      <c r="K60" s="68">
        <v>5.168776371308023</v>
      </c>
      <c r="L60" s="34">
        <v>99.7</v>
      </c>
      <c r="M60" s="34">
        <v>91.3</v>
      </c>
      <c r="N60" s="34">
        <v>91.4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94.44</v>
      </c>
      <c r="AL60" s="116">
        <v>94.47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94.9</v>
      </c>
      <c r="F61" s="34">
        <v>95.5</v>
      </c>
      <c r="G61" s="68">
        <v>4.571913655105518</v>
      </c>
      <c r="H61" s="60">
        <v>86.23</v>
      </c>
      <c r="I61" s="60">
        <v>95.1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92.5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93.6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94.1</v>
      </c>
      <c r="AI61" s="116">
        <v>6.3</v>
      </c>
      <c r="AJ61" s="116">
        <v>89.67</v>
      </c>
      <c r="AK61" s="116">
        <v>94.93</v>
      </c>
      <c r="AL61" s="116">
        <v>94.94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97.5</v>
      </c>
      <c r="F62" s="34">
        <v>96.1</v>
      </c>
      <c r="G62" s="68">
        <v>4.473953013278851</v>
      </c>
      <c r="H62" s="60">
        <v>102.28</v>
      </c>
      <c r="I62" s="60">
        <v>97.4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94.2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95.5</v>
      </c>
      <c r="AH62" s="34">
        <v>94.8</v>
      </c>
      <c r="AI62" s="116">
        <v>5.6</v>
      </c>
      <c r="AJ62" s="116">
        <v>98.72</v>
      </c>
      <c r="AK62" s="116">
        <v>95.65</v>
      </c>
      <c r="AL62" s="116">
        <v>95.48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96.7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94.7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95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88.46</v>
      </c>
      <c r="AK63" s="115">
        <v>95.91</v>
      </c>
      <c r="AL63" s="115">
        <v>96.04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96.2</v>
      </c>
      <c r="AI64" s="116">
        <v>7.3</v>
      </c>
      <c r="AJ64" s="116">
        <v>91.72</v>
      </c>
      <c r="AK64" s="116">
        <v>94.32</v>
      </c>
      <c r="AL64" s="116">
        <v>96.65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99.1</v>
      </c>
      <c r="F65" s="34">
        <v>97.6</v>
      </c>
      <c r="G65" s="68">
        <v>8.702191663085527</v>
      </c>
      <c r="H65" s="60">
        <v>101.18</v>
      </c>
      <c r="I65" s="60">
        <v>96.6</v>
      </c>
      <c r="J65" s="60">
        <v>97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107.9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98.2</v>
      </c>
      <c r="AH65" s="34">
        <v>97</v>
      </c>
      <c r="AI65" s="116">
        <v>7.2</v>
      </c>
      <c r="AJ65" s="116">
        <v>97.44</v>
      </c>
      <c r="AK65" s="116">
        <v>97.36</v>
      </c>
      <c r="AL65" s="116">
        <v>97.37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98.1</v>
      </c>
      <c r="G66" s="68">
        <v>0.2533597708746464</v>
      </c>
      <c r="H66" s="60">
        <v>91.01</v>
      </c>
      <c r="I66" s="60">
        <v>97.2</v>
      </c>
      <c r="J66" s="60">
        <v>97.5</v>
      </c>
      <c r="K66" s="68">
        <v>7.4873096446700576</v>
      </c>
      <c r="L66" s="34">
        <v>84.7</v>
      </c>
      <c r="M66" s="34">
        <v>100</v>
      </c>
      <c r="N66" s="34">
        <v>98.5</v>
      </c>
      <c r="O66" s="34">
        <v>5.2</v>
      </c>
      <c r="P66" s="34">
        <v>95.2</v>
      </c>
      <c r="Q66" s="34">
        <v>98.3</v>
      </c>
      <c r="R66" s="34">
        <v>98.8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94.89</v>
      </c>
      <c r="AK66" s="116">
        <v>98.11</v>
      </c>
      <c r="AL66" s="116">
        <v>98.15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</v>
      </c>
      <c r="F67" s="34">
        <v>98.6</v>
      </c>
      <c r="G67" s="68">
        <v>6.528417818740402</v>
      </c>
      <c r="H67" s="60">
        <v>97.09</v>
      </c>
      <c r="I67" s="60">
        <v>98.3</v>
      </c>
      <c r="J67" s="60">
        <v>98.2</v>
      </c>
      <c r="K67" s="68">
        <v>14.426633785450067</v>
      </c>
      <c r="L67" s="34">
        <v>92.8</v>
      </c>
      <c r="M67" s="34">
        <v>99.4</v>
      </c>
      <c r="N67" s="34">
        <v>99.4</v>
      </c>
      <c r="O67" s="34">
        <v>7.2</v>
      </c>
      <c r="P67" s="34">
        <v>102.2</v>
      </c>
      <c r="Q67" s="34">
        <v>99.8</v>
      </c>
      <c r="R67" s="34">
        <v>99.5</v>
      </c>
      <c r="S67" s="34">
        <v>7.4</v>
      </c>
      <c r="T67" s="34">
        <v>100.4</v>
      </c>
      <c r="U67" s="34">
        <v>98.3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99.98</v>
      </c>
      <c r="AK67" s="116">
        <v>99.04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99.1</v>
      </c>
      <c r="G68" s="68">
        <v>16.53307495816085</v>
      </c>
      <c r="H68" s="60">
        <v>132.3</v>
      </c>
      <c r="I68" s="60">
        <v>102.7</v>
      </c>
      <c r="J68" s="60">
        <v>99.1</v>
      </c>
      <c r="K68" s="68">
        <v>26.245210727969354</v>
      </c>
      <c r="L68" s="34">
        <v>131.8</v>
      </c>
      <c r="M68" s="34">
        <v>101.3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101.6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99.64</v>
      </c>
      <c r="AL68" s="116">
        <v>99.57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99.7</v>
      </c>
      <c r="G69" s="68">
        <v>-3.047842995387529</v>
      </c>
      <c r="H69" s="60">
        <v>107.2</v>
      </c>
      <c r="I69" s="60">
        <v>99.9</v>
      </c>
      <c r="J69" s="60">
        <v>99.9</v>
      </c>
      <c r="K69" s="68">
        <v>-2.0627802690582935</v>
      </c>
      <c r="L69" s="34">
        <v>109.2</v>
      </c>
      <c r="M69" s="34">
        <v>100.1</v>
      </c>
      <c r="N69" s="34">
        <v>100.5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100.19</v>
      </c>
      <c r="AL69" s="116">
        <v>100.26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100.3</v>
      </c>
      <c r="G70" s="68">
        <v>8.457488517979161</v>
      </c>
      <c r="H70" s="60">
        <v>96.82</v>
      </c>
      <c r="I70" s="60">
        <v>100.6</v>
      </c>
      <c r="J70" s="60">
        <v>100.6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100.2</v>
      </c>
      <c r="V70" s="34">
        <v>99.6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101.3</v>
      </c>
      <c r="AH70" s="34">
        <v>101.1</v>
      </c>
      <c r="AI70" s="116">
        <v>9.4</v>
      </c>
      <c r="AJ70" s="116">
        <v>100.84</v>
      </c>
      <c r="AK70" s="116">
        <v>100.78</v>
      </c>
      <c r="AL70" s="116">
        <v>101.02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</v>
      </c>
      <c r="F71" s="34">
        <v>100.9</v>
      </c>
      <c r="G71" s="68">
        <v>10.847645429362888</v>
      </c>
      <c r="H71" s="60">
        <v>100.04</v>
      </c>
      <c r="I71" s="60">
        <v>101.1</v>
      </c>
      <c r="J71" s="60">
        <v>101.2</v>
      </c>
      <c r="K71" s="68">
        <v>16.91022964509395</v>
      </c>
      <c r="L71" s="34">
        <v>112</v>
      </c>
      <c r="M71" s="34">
        <v>101.6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100.5</v>
      </c>
      <c r="W71" s="34">
        <v>5.3</v>
      </c>
      <c r="X71" s="34">
        <v>94.7</v>
      </c>
      <c r="Y71" s="34">
        <v>101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98.42</v>
      </c>
      <c r="AK71" s="116">
        <v>102.08</v>
      </c>
      <c r="AL71" s="116">
        <v>101.88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101.7</v>
      </c>
      <c r="G72" s="68">
        <v>3.369407564431563</v>
      </c>
      <c r="H72" s="60">
        <v>92.65</v>
      </c>
      <c r="I72" s="60">
        <v>102.3</v>
      </c>
      <c r="J72" s="60">
        <v>101.9</v>
      </c>
      <c r="K72" s="68">
        <v>4.112337011033094</v>
      </c>
      <c r="L72" s="34">
        <v>103.8</v>
      </c>
      <c r="M72" s="34">
        <v>102.6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100.1</v>
      </c>
      <c r="V72" s="34">
        <v>101.8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95.98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102.3</v>
      </c>
      <c r="F73" s="34">
        <v>102.5</v>
      </c>
      <c r="G73" s="68">
        <v>8.570103212339093</v>
      </c>
      <c r="H73" s="60">
        <v>93.62</v>
      </c>
      <c r="I73" s="60">
        <v>102.1</v>
      </c>
      <c r="J73" s="60">
        <v>102.8</v>
      </c>
      <c r="K73" s="68">
        <v>12.084257206208415</v>
      </c>
      <c r="L73" s="34">
        <v>101.1</v>
      </c>
      <c r="M73" s="34">
        <v>102.1</v>
      </c>
      <c r="N73" s="34">
        <v>103.9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101.9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98.37</v>
      </c>
      <c r="AK73" s="116">
        <v>103.65</v>
      </c>
      <c r="AL73" s="116">
        <v>103.69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103.7</v>
      </c>
      <c r="J74" s="60">
        <v>103.7</v>
      </c>
      <c r="K74" s="68">
        <v>9.10798122065728</v>
      </c>
      <c r="L74" s="34">
        <v>116.2</v>
      </c>
      <c r="M74" s="34">
        <v>105.6</v>
      </c>
      <c r="N74" s="34">
        <v>105.7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105.2</v>
      </c>
      <c r="W74" s="34">
        <v>3.6</v>
      </c>
      <c r="X74" s="34">
        <v>100.6</v>
      </c>
      <c r="Y74" s="34">
        <v>101.5</v>
      </c>
      <c r="Z74" s="34">
        <v>102.2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105.1</v>
      </c>
      <c r="AH74" s="34">
        <v>105</v>
      </c>
      <c r="AI74" s="116">
        <v>7.8</v>
      </c>
      <c r="AJ74" s="116">
        <v>106.42</v>
      </c>
      <c r="AK74" s="116">
        <v>104.57</v>
      </c>
      <c r="AL74" s="116">
        <v>104.53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107.2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106.7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11.55</v>
      </c>
      <c r="AJ75" s="115">
        <v>98.68</v>
      </c>
      <c r="AK75" s="115">
        <v>105.34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106.4</v>
      </c>
      <c r="J76" s="60">
        <v>105.3</v>
      </c>
      <c r="K76" s="68">
        <v>12.907268170426061</v>
      </c>
      <c r="L76" s="34">
        <v>90.1</v>
      </c>
      <c r="M76" s="34">
        <v>109</v>
      </c>
      <c r="N76" s="34">
        <v>108.3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120.5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103.3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10.84</v>
      </c>
      <c r="AJ76" s="116">
        <v>101.66</v>
      </c>
      <c r="AK76" s="116">
        <v>108.14</v>
      </c>
      <c r="AL76" s="116">
        <v>106.26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105.6</v>
      </c>
      <c r="G77" s="68">
        <v>10.209527574619488</v>
      </c>
      <c r="H77" s="60">
        <v>111.51</v>
      </c>
      <c r="I77" s="60">
        <v>106.7</v>
      </c>
      <c r="J77" s="60">
        <v>105.7</v>
      </c>
      <c r="K77" s="68">
        <v>15.342163355408395</v>
      </c>
      <c r="L77" s="34">
        <v>104.5</v>
      </c>
      <c r="M77" s="34">
        <v>109.7</v>
      </c>
      <c r="N77" s="34">
        <v>108.9</v>
      </c>
      <c r="O77" s="34">
        <v>4.6</v>
      </c>
      <c r="P77" s="34">
        <v>103.6</v>
      </c>
      <c r="Q77" s="34">
        <v>104.2</v>
      </c>
      <c r="R77" s="34">
        <v>104.3</v>
      </c>
      <c r="S77" s="34">
        <v>7.9</v>
      </c>
      <c r="T77" s="34">
        <v>124.4</v>
      </c>
      <c r="U77" s="34">
        <v>114.9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103.7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9.56</v>
      </c>
      <c r="AJ77" s="116">
        <v>106.75</v>
      </c>
      <c r="AK77" s="116">
        <v>107.02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106</v>
      </c>
      <c r="G78" s="68">
        <v>8.658389188001312</v>
      </c>
      <c r="H78" s="60">
        <v>98.89</v>
      </c>
      <c r="I78" s="60">
        <v>105.4</v>
      </c>
      <c r="J78" s="60">
        <v>105.9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104</v>
      </c>
      <c r="AD78" s="34">
        <v>104.2</v>
      </c>
      <c r="AE78" s="34">
        <v>13.1</v>
      </c>
      <c r="AF78" s="34">
        <v>106.8</v>
      </c>
      <c r="AG78" s="34">
        <v>109.7</v>
      </c>
      <c r="AH78" s="34">
        <v>109.3</v>
      </c>
      <c r="AI78" s="116">
        <v>9.79</v>
      </c>
      <c r="AJ78" s="116">
        <v>104.18</v>
      </c>
      <c r="AK78" s="116">
        <v>108.01</v>
      </c>
      <c r="AL78" s="116">
        <v>107.56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106.4</v>
      </c>
      <c r="F79" s="34">
        <v>106.2</v>
      </c>
      <c r="G79" s="68">
        <v>8.394273354619417</v>
      </c>
      <c r="H79" s="60">
        <v>105.24</v>
      </c>
      <c r="I79" s="60">
        <v>105.3</v>
      </c>
      <c r="J79" s="60">
        <v>105.8</v>
      </c>
      <c r="K79" s="68">
        <v>9.80603448275863</v>
      </c>
      <c r="L79" s="34">
        <v>101.9</v>
      </c>
      <c r="M79" s="34">
        <v>107.5</v>
      </c>
      <c r="N79" s="34">
        <v>109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104.4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108.28</v>
      </c>
      <c r="AK79" s="116">
        <v>107.63</v>
      </c>
      <c r="AL79" s="116">
        <v>108.05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106.5</v>
      </c>
      <c r="G80" s="68">
        <v>4.6863189720332485</v>
      </c>
      <c r="H80" s="60">
        <v>138.5</v>
      </c>
      <c r="I80" s="60">
        <v>108.4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107.6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9.64</v>
      </c>
      <c r="AJ80" s="116">
        <v>129.27</v>
      </c>
      <c r="AK80" s="116">
        <v>108.46</v>
      </c>
      <c r="AL80" s="116">
        <v>108.53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105.7</v>
      </c>
      <c r="F81" s="34">
        <v>106.8</v>
      </c>
      <c r="G81" s="68">
        <v>5.615671641791041</v>
      </c>
      <c r="H81" s="60">
        <v>113.22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109.6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108.3</v>
      </c>
      <c r="V81" s="34">
        <v>107.7</v>
      </c>
      <c r="W81" s="34">
        <v>4.5</v>
      </c>
      <c r="X81" s="34">
        <v>132.9</v>
      </c>
      <c r="Y81" s="34">
        <v>105.6</v>
      </c>
      <c r="Z81" s="34">
        <v>106.1</v>
      </c>
      <c r="AA81" s="34">
        <v>5</v>
      </c>
      <c r="AB81" s="34">
        <v>113.9</v>
      </c>
      <c r="AC81" s="34">
        <v>105.3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8.15</v>
      </c>
      <c r="AJ81" s="116">
        <v>118.54</v>
      </c>
      <c r="AK81" s="116">
        <v>108.96</v>
      </c>
      <c r="AL81" s="116">
        <v>108.97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108.8</v>
      </c>
      <c r="F82" s="34">
        <v>107.1</v>
      </c>
      <c r="G82" s="68">
        <v>8.10782896095849</v>
      </c>
      <c r="H82" s="60">
        <v>104.67</v>
      </c>
      <c r="I82" s="60">
        <v>104.9</v>
      </c>
      <c r="J82" s="60">
        <v>105.7</v>
      </c>
      <c r="K82" s="68">
        <v>17.29468599033817</v>
      </c>
      <c r="L82" s="34">
        <v>121.4</v>
      </c>
      <c r="M82" s="34">
        <v>108.6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108.6</v>
      </c>
      <c r="V82" s="34">
        <v>107.9</v>
      </c>
      <c r="W82" s="34">
        <v>6.5</v>
      </c>
      <c r="X82" s="34">
        <v>105.7</v>
      </c>
      <c r="Y82" s="34">
        <v>107.5</v>
      </c>
      <c r="Z82" s="34">
        <v>106.7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113.2</v>
      </c>
      <c r="AH82" s="34">
        <v>112.8</v>
      </c>
      <c r="AI82" s="116">
        <v>10.68</v>
      </c>
      <c r="AJ82" s="116">
        <v>111.61</v>
      </c>
      <c r="AK82" s="116">
        <v>109.87</v>
      </c>
      <c r="AL82" s="116">
        <v>109.38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106.4</v>
      </c>
      <c r="F83" s="34">
        <v>107.4</v>
      </c>
      <c r="G83" s="68">
        <v>0.2698920431827229</v>
      </c>
      <c r="H83" s="60">
        <v>100.31</v>
      </c>
      <c r="I83" s="60">
        <v>106.6</v>
      </c>
      <c r="J83" s="60">
        <v>105.9</v>
      </c>
      <c r="K83" s="68">
        <v>-2.5</v>
      </c>
      <c r="L83" s="34">
        <v>109.2</v>
      </c>
      <c r="M83" s="34">
        <v>107.8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105.8</v>
      </c>
      <c r="Z83" s="34">
        <v>107.3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103.14</v>
      </c>
      <c r="AK83" s="116">
        <v>109.4</v>
      </c>
      <c r="AL83" s="116">
        <v>109.72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107.6</v>
      </c>
      <c r="G84" s="68">
        <v>4.889368591473287</v>
      </c>
      <c r="H84" s="60">
        <v>97.18</v>
      </c>
      <c r="I84" s="60">
        <v>105.4</v>
      </c>
      <c r="J84" s="60">
        <v>106.1</v>
      </c>
      <c r="K84" s="68">
        <v>6.262042389210019</v>
      </c>
      <c r="L84" s="34">
        <v>110.3</v>
      </c>
      <c r="M84" s="34">
        <v>108</v>
      </c>
      <c r="N84" s="34">
        <v>108.4</v>
      </c>
      <c r="O84" s="34">
        <v>6.3</v>
      </c>
      <c r="P84" s="34">
        <v>100.1</v>
      </c>
      <c r="Q84" s="34">
        <v>107.5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108.4</v>
      </c>
      <c r="Z84" s="34">
        <v>107.9</v>
      </c>
      <c r="AA84" s="34">
        <v>7.3</v>
      </c>
      <c r="AB84" s="34">
        <v>105</v>
      </c>
      <c r="AC84" s="34">
        <v>106.7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8.54</v>
      </c>
      <c r="AJ84" s="116">
        <v>104.17</v>
      </c>
      <c r="AK84" s="116">
        <v>109.82</v>
      </c>
      <c r="AL84" s="116">
        <v>110.04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110.1</v>
      </c>
      <c r="F85" s="34">
        <v>107.7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110.7</v>
      </c>
      <c r="N85" s="34">
        <v>108.3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108.3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</v>
      </c>
      <c r="AH85" s="34">
        <v>116.3</v>
      </c>
      <c r="AI85" s="116">
        <v>7.18</v>
      </c>
      <c r="AJ85" s="116">
        <v>105.43</v>
      </c>
      <c r="AK85" s="116">
        <v>110.68</v>
      </c>
      <c r="AL85" s="116">
        <v>110.45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106.5</v>
      </c>
      <c r="F86" s="34">
        <v>107.8</v>
      </c>
      <c r="G86" s="68">
        <v>-1.3639760837070327</v>
      </c>
      <c r="H86" s="60">
        <v>105.58</v>
      </c>
      <c r="I86" s="60">
        <v>106.6</v>
      </c>
      <c r="J86" s="60">
        <v>105.9</v>
      </c>
      <c r="K86" s="68">
        <v>-6.282271944922544</v>
      </c>
      <c r="L86" s="34">
        <v>108.9</v>
      </c>
      <c r="M86" s="34">
        <v>106.1</v>
      </c>
      <c r="N86" s="34">
        <v>108.4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106.9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116.6</v>
      </c>
      <c r="AH86" s="34">
        <v>117.4</v>
      </c>
      <c r="AI86" s="116">
        <v>4.54</v>
      </c>
      <c r="AJ86" s="116">
        <v>111.25</v>
      </c>
      <c r="AK86" s="116">
        <v>110.88</v>
      </c>
      <c r="AL86" s="116">
        <v>110.97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</v>
      </c>
      <c r="F87" s="39">
        <v>108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108.2</v>
      </c>
      <c r="N87" s="39">
        <v>108.9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105.9</v>
      </c>
      <c r="V87" s="39">
        <v>107.5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108.3</v>
      </c>
      <c r="AD87" s="39">
        <v>107.7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5.73</v>
      </c>
      <c r="AJ87" s="115">
        <v>104.33</v>
      </c>
      <c r="AK87" s="115">
        <v>111.5</v>
      </c>
      <c r="AL87" s="115">
        <v>111.47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108.1</v>
      </c>
      <c r="F88" s="34">
        <v>108.2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110.8</v>
      </c>
      <c r="N88" s="34">
        <v>109.5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106.7</v>
      </c>
      <c r="V88" s="34">
        <v>108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108.2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3.34</v>
      </c>
      <c r="AJ88" s="116">
        <v>105.06</v>
      </c>
      <c r="AK88" s="116">
        <v>111.77</v>
      </c>
      <c r="AL88" s="116">
        <v>111.77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108.7</v>
      </c>
      <c r="G89" s="68">
        <v>-2.8338265626401316</v>
      </c>
      <c r="H89" s="34">
        <v>108.35</v>
      </c>
      <c r="I89" s="34">
        <v>105.2</v>
      </c>
      <c r="J89" s="34">
        <v>105.8</v>
      </c>
      <c r="K89" s="68">
        <v>-1.1483253588516773</v>
      </c>
      <c r="L89" s="34">
        <v>103.3</v>
      </c>
      <c r="M89" s="34">
        <v>110</v>
      </c>
      <c r="N89" s="34">
        <v>110.1</v>
      </c>
      <c r="O89" s="34">
        <v>4.3</v>
      </c>
      <c r="P89" s="34">
        <v>108.1</v>
      </c>
      <c r="Q89" s="34">
        <v>108.7</v>
      </c>
      <c r="R89" s="34">
        <v>109.8</v>
      </c>
      <c r="S89" s="34">
        <v>-2.9</v>
      </c>
      <c r="T89" s="34">
        <v>120.8</v>
      </c>
      <c r="U89" s="34">
        <v>110.5</v>
      </c>
      <c r="V89" s="34">
        <v>108.7</v>
      </c>
      <c r="W89" s="34">
        <v>5.3</v>
      </c>
      <c r="X89" s="34">
        <v>105.6</v>
      </c>
      <c r="Y89" s="34">
        <v>109.3</v>
      </c>
      <c r="Z89" s="34">
        <v>109.8</v>
      </c>
      <c r="AA89" s="34">
        <v>3.8</v>
      </c>
      <c r="AB89" s="34">
        <v>106.4</v>
      </c>
      <c r="AC89" s="34">
        <v>108.1</v>
      </c>
      <c r="AD89" s="34">
        <v>108.6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4.31</v>
      </c>
      <c r="AJ89" s="116">
        <v>111.35</v>
      </c>
      <c r="AK89" s="116">
        <v>112.3</v>
      </c>
      <c r="AL89" s="116">
        <v>111.97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109.2</v>
      </c>
      <c r="G90" s="68">
        <v>2.1437961371220595</v>
      </c>
      <c r="H90" s="34">
        <v>101.01</v>
      </c>
      <c r="I90" s="34">
        <v>106.3</v>
      </c>
      <c r="J90" s="34">
        <v>106.1</v>
      </c>
      <c r="K90" s="68">
        <v>2.0629750271444145</v>
      </c>
      <c r="L90" s="34">
        <v>94</v>
      </c>
      <c r="M90" s="34">
        <v>109</v>
      </c>
      <c r="N90" s="34">
        <v>110.7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110.5</v>
      </c>
      <c r="V90" s="34">
        <v>109.3</v>
      </c>
      <c r="W90" s="34">
        <v>6</v>
      </c>
      <c r="X90" s="34">
        <v>107.7</v>
      </c>
      <c r="Y90" s="34">
        <v>110.6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4.48</v>
      </c>
      <c r="AJ90" s="116">
        <v>108.85</v>
      </c>
      <c r="AK90" s="116">
        <v>111.77</v>
      </c>
      <c r="AL90" s="116">
        <v>112.11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113.3</v>
      </c>
      <c r="F91" s="34">
        <v>109.7</v>
      </c>
      <c r="G91" s="68">
        <v>6.033827442037257</v>
      </c>
      <c r="H91" s="34">
        <v>111.59</v>
      </c>
      <c r="I91" s="34">
        <v>107</v>
      </c>
      <c r="J91" s="34">
        <v>106.4</v>
      </c>
      <c r="K91" s="68">
        <v>11.874386653581936</v>
      </c>
      <c r="L91" s="34">
        <v>114</v>
      </c>
      <c r="M91" s="34">
        <v>112.8</v>
      </c>
      <c r="N91" s="34">
        <v>110.9</v>
      </c>
      <c r="O91" s="34">
        <v>6.8</v>
      </c>
      <c r="P91" s="34">
        <v>114.7</v>
      </c>
      <c r="Q91" s="34">
        <v>111.6</v>
      </c>
      <c r="R91" s="34">
        <v>110.7</v>
      </c>
      <c r="S91" s="34">
        <v>2.3</v>
      </c>
      <c r="T91" s="34">
        <v>110.7</v>
      </c>
      <c r="U91" s="34">
        <v>109.4</v>
      </c>
      <c r="V91" s="34">
        <v>109.8</v>
      </c>
      <c r="W91" s="34">
        <v>6.4</v>
      </c>
      <c r="X91" s="34">
        <v>109</v>
      </c>
      <c r="Y91" s="34">
        <v>111.3</v>
      </c>
      <c r="Z91" s="34">
        <v>110.7</v>
      </c>
      <c r="AA91" s="34">
        <v>5.6</v>
      </c>
      <c r="AB91" s="34">
        <v>110.5</v>
      </c>
      <c r="AC91" s="34">
        <v>110.4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</v>
      </c>
      <c r="AI91" s="116">
        <v>5.57</v>
      </c>
      <c r="AJ91" s="116">
        <v>114.31</v>
      </c>
      <c r="AK91" s="116">
        <v>112.17</v>
      </c>
      <c r="AL91" s="116">
        <v>112.25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110.1</v>
      </c>
      <c r="G92" s="68">
        <v>-5.1624548736462135</v>
      </c>
      <c r="H92" s="34">
        <v>131.35</v>
      </c>
      <c r="I92" s="34">
        <v>108.4</v>
      </c>
      <c r="J92" s="34">
        <v>106.6</v>
      </c>
      <c r="K92" s="68">
        <v>-4.985955056179771</v>
      </c>
      <c r="L92" s="34">
        <v>135.3</v>
      </c>
      <c r="M92" s="34">
        <v>111.9</v>
      </c>
      <c r="N92" s="34">
        <v>110.8</v>
      </c>
      <c r="O92" s="34">
        <v>5.4</v>
      </c>
      <c r="P92" s="34">
        <v>131.4</v>
      </c>
      <c r="Q92" s="34">
        <v>110.9</v>
      </c>
      <c r="R92" s="34">
        <v>111.1</v>
      </c>
      <c r="S92" s="34">
        <v>2.2</v>
      </c>
      <c r="T92" s="34">
        <v>135.1</v>
      </c>
      <c r="U92" s="34">
        <v>109.3</v>
      </c>
      <c r="V92" s="34">
        <v>109.9</v>
      </c>
      <c r="W92" s="34">
        <v>4.9</v>
      </c>
      <c r="X92" s="34">
        <v>126.6</v>
      </c>
      <c r="Y92" s="34">
        <v>110.4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2.22</v>
      </c>
      <c r="AJ92" s="116">
        <v>132.14</v>
      </c>
      <c r="AK92" s="116">
        <v>113.25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110.1</v>
      </c>
      <c r="F93" s="34">
        <v>110.4</v>
      </c>
      <c r="G93" s="68">
        <v>2.552552552552553</v>
      </c>
      <c r="H93" s="34">
        <v>116.11</v>
      </c>
      <c r="I93" s="34">
        <v>106.5</v>
      </c>
      <c r="J93" s="34">
        <v>106.7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110.8</v>
      </c>
      <c r="V93" s="34">
        <v>109.9</v>
      </c>
      <c r="W93" s="34">
        <v>5.8</v>
      </c>
      <c r="X93" s="34">
        <v>140.6</v>
      </c>
      <c r="Y93" s="34">
        <v>111.9</v>
      </c>
      <c r="Z93" s="34">
        <v>111.4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123.6</v>
      </c>
      <c r="AH93" s="34">
        <v>123.8</v>
      </c>
      <c r="AI93" s="116">
        <v>4.56</v>
      </c>
      <c r="AJ93" s="116">
        <v>123.95</v>
      </c>
      <c r="AK93" s="116">
        <v>112.2</v>
      </c>
      <c r="AL93" s="116">
        <v>112.85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111.5</v>
      </c>
      <c r="F94" s="34">
        <v>110.6</v>
      </c>
      <c r="G94" s="68">
        <v>0.23884589662749595</v>
      </c>
      <c r="H94" s="34">
        <v>104.92</v>
      </c>
      <c r="I94" s="34">
        <v>106.1</v>
      </c>
      <c r="J94" s="34">
        <v>106.6</v>
      </c>
      <c r="K94" s="68">
        <v>0.16474464579900217</v>
      </c>
      <c r="L94" s="34">
        <v>121.6</v>
      </c>
      <c r="M94" s="34">
        <v>108.9</v>
      </c>
      <c r="N94" s="34">
        <v>109.9</v>
      </c>
      <c r="O94" s="34">
        <v>4.4</v>
      </c>
      <c r="P94" s="34">
        <v>112.5</v>
      </c>
      <c r="Q94" s="34">
        <v>112.2</v>
      </c>
      <c r="R94" s="34">
        <v>111.5</v>
      </c>
      <c r="S94" s="34">
        <v>0.2</v>
      </c>
      <c r="T94" s="34">
        <v>99.6</v>
      </c>
      <c r="U94" s="34">
        <v>109</v>
      </c>
      <c r="V94" s="34">
        <v>109.7</v>
      </c>
      <c r="W94" s="34">
        <v>3.1</v>
      </c>
      <c r="X94" s="34">
        <v>109</v>
      </c>
      <c r="Y94" s="34">
        <v>111.5</v>
      </c>
      <c r="Z94" s="34">
        <v>111.7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124.9</v>
      </c>
      <c r="AH94" s="34">
        <v>124.7</v>
      </c>
      <c r="AI94" s="116">
        <v>2.7</v>
      </c>
      <c r="AJ94" s="116">
        <v>114.63</v>
      </c>
      <c r="AK94" s="116">
        <v>113.29</v>
      </c>
      <c r="AL94" s="116">
        <v>113.18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109.9</v>
      </c>
      <c r="F95" s="68">
        <v>110.9</v>
      </c>
      <c r="G95" s="68">
        <v>0.5582693649685996</v>
      </c>
      <c r="H95" s="68">
        <v>100.87</v>
      </c>
      <c r="I95" s="68">
        <v>106.8</v>
      </c>
      <c r="J95" s="68">
        <v>106.6</v>
      </c>
      <c r="K95" s="68">
        <v>1.1904761904761878</v>
      </c>
      <c r="L95" s="34">
        <v>110.5</v>
      </c>
      <c r="M95" s="34">
        <v>110.3</v>
      </c>
      <c r="N95" s="34">
        <v>109.5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108.5</v>
      </c>
      <c r="V95" s="34">
        <v>109.5</v>
      </c>
      <c r="W95" s="34">
        <v>5.4</v>
      </c>
      <c r="X95" s="34">
        <v>104.4</v>
      </c>
      <c r="Y95" s="34">
        <v>111.6</v>
      </c>
      <c r="Z95" s="34">
        <v>112</v>
      </c>
      <c r="AA95" s="34">
        <v>5.3</v>
      </c>
      <c r="AB95" s="34">
        <v>108.2</v>
      </c>
      <c r="AC95" s="34">
        <v>111.9</v>
      </c>
      <c r="AD95" s="34">
        <v>111.8</v>
      </c>
      <c r="AE95" s="34">
        <v>10.9</v>
      </c>
      <c r="AF95" s="34">
        <v>118.9</v>
      </c>
      <c r="AG95" s="34">
        <v>125.6</v>
      </c>
      <c r="AH95" s="34">
        <v>125.6</v>
      </c>
      <c r="AI95" s="116">
        <v>3.91</v>
      </c>
      <c r="AJ95" s="116">
        <v>107.17</v>
      </c>
      <c r="AK95" s="116">
        <v>113.71</v>
      </c>
      <c r="AL95" s="116">
        <v>113.45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110.3</v>
      </c>
      <c r="F96" s="68">
        <v>111.1</v>
      </c>
      <c r="G96" s="68">
        <v>1.6361391232763831</v>
      </c>
      <c r="H96" s="68">
        <v>98.77</v>
      </c>
      <c r="I96" s="68">
        <v>106</v>
      </c>
      <c r="J96" s="68">
        <v>106.6</v>
      </c>
      <c r="K96" s="68">
        <v>1.0879419764279263</v>
      </c>
      <c r="L96" s="34">
        <v>111.5</v>
      </c>
      <c r="M96" s="34">
        <v>108.3</v>
      </c>
      <c r="N96" s="34">
        <v>109.3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109.3</v>
      </c>
      <c r="W96" s="34">
        <v>3.9</v>
      </c>
      <c r="X96" s="34">
        <v>106.5</v>
      </c>
      <c r="Y96" s="34">
        <v>112.7</v>
      </c>
      <c r="Z96" s="34">
        <v>112.3</v>
      </c>
      <c r="AA96" s="34">
        <v>5.5</v>
      </c>
      <c r="AB96" s="34">
        <v>110.7</v>
      </c>
      <c r="AC96" s="34">
        <v>112.5</v>
      </c>
      <c r="AD96" s="34">
        <v>112.4</v>
      </c>
      <c r="AE96" s="34">
        <v>9.8</v>
      </c>
      <c r="AF96" s="34">
        <v>119.1</v>
      </c>
      <c r="AG96" s="34">
        <v>126.6</v>
      </c>
      <c r="AH96" s="34">
        <v>126.6</v>
      </c>
      <c r="AI96" s="116">
        <v>3.11</v>
      </c>
      <c r="AJ96" s="116">
        <v>107.41</v>
      </c>
      <c r="AK96" s="116">
        <v>113.57</v>
      </c>
      <c r="AL96" s="116">
        <v>113.7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113.2</v>
      </c>
      <c r="F97" s="34">
        <v>111.5</v>
      </c>
      <c r="G97" s="68">
        <v>1.5688209176122383</v>
      </c>
      <c r="H97" s="34">
        <v>102.94</v>
      </c>
      <c r="I97" s="34">
        <v>109.3</v>
      </c>
      <c r="J97" s="34">
        <v>106.8</v>
      </c>
      <c r="K97" s="68">
        <v>-0.9499136442141575</v>
      </c>
      <c r="L97" s="34">
        <v>114.7</v>
      </c>
      <c r="M97" s="34">
        <v>110.4</v>
      </c>
      <c r="N97" s="34">
        <v>109.5</v>
      </c>
      <c r="O97" s="34">
        <v>3.4</v>
      </c>
      <c r="P97" s="34">
        <v>106.5</v>
      </c>
      <c r="Q97" s="34">
        <v>112.7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112.7</v>
      </c>
      <c r="AD97" s="34">
        <v>112.8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2.73</v>
      </c>
      <c r="AJ97" s="116">
        <v>108.31</v>
      </c>
      <c r="AK97" s="116">
        <v>113.29</v>
      </c>
      <c r="AL97" s="116">
        <v>114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110.6</v>
      </c>
      <c r="F98" s="34">
        <v>111.8</v>
      </c>
      <c r="G98" s="68">
        <v>0.331502178442895</v>
      </c>
      <c r="H98" s="34">
        <v>105.93</v>
      </c>
      <c r="I98" s="34">
        <v>106.9</v>
      </c>
      <c r="J98" s="34">
        <v>107</v>
      </c>
      <c r="K98" s="68">
        <v>1.8365472910927456</v>
      </c>
      <c r="L98" s="34">
        <v>110.9</v>
      </c>
      <c r="M98" s="34">
        <v>109.2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107.8</v>
      </c>
      <c r="V98" s="34">
        <v>108.8</v>
      </c>
      <c r="W98" s="34">
        <v>6.1</v>
      </c>
      <c r="X98" s="34">
        <v>111.8</v>
      </c>
      <c r="Y98" s="34">
        <v>113</v>
      </c>
      <c r="Z98" s="34">
        <v>113.1</v>
      </c>
      <c r="AA98" s="34">
        <v>4.1</v>
      </c>
      <c r="AB98" s="34">
        <v>119.7</v>
      </c>
      <c r="AC98" s="34">
        <v>111.4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116.59</v>
      </c>
      <c r="AL98" s="116">
        <v>114.36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</v>
      </c>
      <c r="F99" s="39">
        <v>112.2</v>
      </c>
      <c r="G99" s="39">
        <v>5.318704284221528</v>
      </c>
      <c r="H99" s="39">
        <v>100.79</v>
      </c>
      <c r="I99" s="39">
        <v>107.2</v>
      </c>
      <c r="J99" s="39">
        <v>107.3</v>
      </c>
      <c r="K99" s="39">
        <v>8.912037037037024</v>
      </c>
      <c r="L99" s="39">
        <v>94.1</v>
      </c>
      <c r="M99" s="39">
        <v>110.9</v>
      </c>
      <c r="N99" s="39">
        <v>110.8</v>
      </c>
      <c r="O99" s="39">
        <v>3.9</v>
      </c>
      <c r="P99" s="39">
        <v>108.4</v>
      </c>
      <c r="Q99" s="39">
        <v>113.8</v>
      </c>
      <c r="R99" s="39">
        <v>113.5</v>
      </c>
      <c r="S99" s="39">
        <v>2.3</v>
      </c>
      <c r="T99" s="39">
        <v>105.6</v>
      </c>
      <c r="U99" s="39">
        <v>108.4</v>
      </c>
      <c r="V99" s="39">
        <v>108.7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4.33</v>
      </c>
      <c r="AJ99" s="115">
        <v>108.84</v>
      </c>
      <c r="AK99" s="115">
        <v>114.78</v>
      </c>
      <c r="AL99" s="115">
        <v>114.86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112.6</v>
      </c>
      <c r="G100" s="68">
        <v>2.748796147672547</v>
      </c>
      <c r="H100" s="68">
        <v>102.42</v>
      </c>
      <c r="I100" s="68">
        <v>108.1</v>
      </c>
      <c r="J100" s="68">
        <v>107.6</v>
      </c>
      <c r="K100" s="68">
        <v>1.0857763300760044</v>
      </c>
      <c r="L100" s="68">
        <v>93.1</v>
      </c>
      <c r="M100" s="34">
        <v>111.6</v>
      </c>
      <c r="N100" s="34">
        <v>111.5</v>
      </c>
      <c r="O100" s="34">
        <v>4.3</v>
      </c>
      <c r="P100" s="34">
        <v>109.4</v>
      </c>
      <c r="Q100" s="34">
        <v>114.1</v>
      </c>
      <c r="R100" s="34">
        <v>113.9</v>
      </c>
      <c r="S100" s="34">
        <v>1.8</v>
      </c>
      <c r="T100" s="34">
        <v>106.6</v>
      </c>
      <c r="U100" s="34">
        <v>108.8</v>
      </c>
      <c r="V100" s="34">
        <v>108.8</v>
      </c>
      <c r="W100" s="34">
        <v>4.5</v>
      </c>
      <c r="X100" s="34">
        <v>107</v>
      </c>
      <c r="Y100" s="34">
        <v>114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113.9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3.61</v>
      </c>
      <c r="AJ100" s="116">
        <v>108.85</v>
      </c>
      <c r="AK100" s="116">
        <v>115.91</v>
      </c>
      <c r="AL100" s="116">
        <v>115.38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109.2</v>
      </c>
      <c r="F101" s="68">
        <v>112.9</v>
      </c>
      <c r="G101" s="68">
        <v>-3.5071527457314233</v>
      </c>
      <c r="H101" s="68">
        <v>104.55</v>
      </c>
      <c r="I101" s="68">
        <v>105.8</v>
      </c>
      <c r="J101" s="68">
        <v>107.9</v>
      </c>
      <c r="K101" s="68">
        <v>-3.4849951597289395</v>
      </c>
      <c r="L101" s="68">
        <v>99.7</v>
      </c>
      <c r="M101" s="34">
        <v>112.8</v>
      </c>
      <c r="N101" s="34">
        <v>112</v>
      </c>
      <c r="O101" s="34">
        <v>4.2</v>
      </c>
      <c r="P101" s="34">
        <v>112.6</v>
      </c>
      <c r="Q101" s="34">
        <v>113</v>
      </c>
      <c r="R101" s="34">
        <v>114.3</v>
      </c>
      <c r="S101" s="34">
        <v>-5.7</v>
      </c>
      <c r="T101" s="34">
        <v>114</v>
      </c>
      <c r="U101" s="34">
        <v>103.6</v>
      </c>
      <c r="V101" s="34">
        <v>109.2</v>
      </c>
      <c r="W101" s="34">
        <v>4</v>
      </c>
      <c r="X101" s="34">
        <v>109.8</v>
      </c>
      <c r="Y101" s="34">
        <v>113.7</v>
      </c>
      <c r="Z101" s="34">
        <v>114.6</v>
      </c>
      <c r="AA101" s="34">
        <v>5.5</v>
      </c>
      <c r="AB101" s="34">
        <v>112.3</v>
      </c>
      <c r="AC101" s="34">
        <v>114</v>
      </c>
      <c r="AD101" s="34">
        <v>114.5</v>
      </c>
      <c r="AE101" s="34">
        <v>9.4</v>
      </c>
      <c r="AF101" s="34">
        <v>125.3</v>
      </c>
      <c r="AG101" s="34">
        <v>131.1</v>
      </c>
      <c r="AH101" s="34">
        <v>131.1</v>
      </c>
      <c r="AI101" s="116">
        <v>0.95</v>
      </c>
      <c r="AJ101" s="116">
        <v>112.41</v>
      </c>
      <c r="AK101" s="116">
        <v>114.81</v>
      </c>
      <c r="AL101" s="116">
        <v>115.87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113.1</v>
      </c>
      <c r="F102" s="68">
        <v>113.1</v>
      </c>
      <c r="G102" s="68">
        <v>2.603702603702599</v>
      </c>
      <c r="H102" s="68">
        <v>103.64</v>
      </c>
      <c r="I102" s="68">
        <v>108.2</v>
      </c>
      <c r="J102" s="68">
        <v>108.2</v>
      </c>
      <c r="K102" s="68">
        <v>5.106382978723401</v>
      </c>
      <c r="L102" s="68">
        <v>98.8</v>
      </c>
      <c r="M102" s="34">
        <v>113.7</v>
      </c>
      <c r="N102" s="34">
        <v>112.5</v>
      </c>
      <c r="O102" s="34">
        <v>3.8</v>
      </c>
      <c r="P102" s="34">
        <v>110.9</v>
      </c>
      <c r="Q102" s="34">
        <v>114.4</v>
      </c>
      <c r="R102" s="34">
        <v>114.7</v>
      </c>
      <c r="S102" s="34">
        <v>0.1</v>
      </c>
      <c r="T102" s="34">
        <v>115.8</v>
      </c>
      <c r="U102" s="34">
        <v>110.3</v>
      </c>
      <c r="V102" s="34">
        <v>109.7</v>
      </c>
      <c r="W102" s="34">
        <v>4.3</v>
      </c>
      <c r="X102" s="34">
        <v>112.4</v>
      </c>
      <c r="Y102" s="34">
        <v>115.2</v>
      </c>
      <c r="Z102" s="34">
        <v>115.2</v>
      </c>
      <c r="AA102" s="34">
        <v>6.1</v>
      </c>
      <c r="AB102" s="34">
        <v>114.3</v>
      </c>
      <c r="AC102" s="34">
        <v>115.8</v>
      </c>
      <c r="AD102" s="34">
        <v>115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4.92</v>
      </c>
      <c r="AJ102" s="116">
        <v>114.2</v>
      </c>
      <c r="AK102" s="116">
        <v>116.47</v>
      </c>
      <c r="AL102" s="116">
        <v>116.32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116.6</v>
      </c>
      <c r="F103" s="68">
        <v>113.5</v>
      </c>
      <c r="G103" s="68">
        <v>1.2545927054395478</v>
      </c>
      <c r="H103" s="68">
        <v>112.99</v>
      </c>
      <c r="I103" s="68">
        <v>108.8</v>
      </c>
      <c r="J103" s="68">
        <v>108.4</v>
      </c>
      <c r="K103" s="68">
        <v>-1.8421052631578898</v>
      </c>
      <c r="L103" s="68">
        <v>111.9</v>
      </c>
      <c r="M103" s="34">
        <v>110.5</v>
      </c>
      <c r="N103" s="34">
        <v>112.9</v>
      </c>
      <c r="O103" s="34">
        <v>3.4</v>
      </c>
      <c r="P103" s="34">
        <v>118.6</v>
      </c>
      <c r="Q103" s="34">
        <v>115.3</v>
      </c>
      <c r="R103" s="34">
        <v>115.1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116.2</v>
      </c>
      <c r="Z103" s="34">
        <v>115.9</v>
      </c>
      <c r="AA103" s="34">
        <v>4.5</v>
      </c>
      <c r="AB103" s="34">
        <v>115.5</v>
      </c>
      <c r="AC103" s="34">
        <v>115.6</v>
      </c>
      <c r="AD103" s="34">
        <v>115.6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3.22</v>
      </c>
      <c r="AJ103" s="116">
        <v>117.99</v>
      </c>
      <c r="AK103" s="116">
        <v>116.49</v>
      </c>
      <c r="AL103" s="116">
        <v>116.65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</v>
      </c>
      <c r="F104" s="68">
        <v>113.9</v>
      </c>
      <c r="G104" s="68">
        <v>0.14465169394746688</v>
      </c>
      <c r="H104" s="68">
        <v>131.54</v>
      </c>
      <c r="I104" s="68">
        <v>108.4</v>
      </c>
      <c r="J104" s="68">
        <v>108.6</v>
      </c>
      <c r="K104" s="68">
        <v>0.6651884700665021</v>
      </c>
      <c r="L104" s="68">
        <v>136.2</v>
      </c>
      <c r="M104" s="34">
        <v>113.1</v>
      </c>
      <c r="N104" s="34">
        <v>113.2</v>
      </c>
      <c r="O104" s="34">
        <v>4.3</v>
      </c>
      <c r="P104" s="34">
        <v>137.1</v>
      </c>
      <c r="Q104" s="34">
        <v>115.6</v>
      </c>
      <c r="R104" s="34">
        <v>115.4</v>
      </c>
      <c r="S104" s="34">
        <v>0.4</v>
      </c>
      <c r="T104" s="34">
        <v>135.7</v>
      </c>
      <c r="U104" s="34">
        <v>109.6</v>
      </c>
      <c r="V104" s="34">
        <v>110.7</v>
      </c>
      <c r="W104" s="34">
        <v>6.9</v>
      </c>
      <c r="X104" s="34">
        <v>135.4</v>
      </c>
      <c r="Y104" s="34">
        <v>117.3</v>
      </c>
      <c r="Z104" s="34">
        <v>116.4</v>
      </c>
      <c r="AA104" s="34">
        <v>5.9</v>
      </c>
      <c r="AB104" s="34">
        <v>136.5</v>
      </c>
      <c r="AC104" s="34">
        <v>115.9</v>
      </c>
      <c r="AD104" s="34">
        <v>116.1</v>
      </c>
      <c r="AE104" s="34">
        <v>10.1</v>
      </c>
      <c r="AF104" s="34">
        <v>158.2</v>
      </c>
      <c r="AG104" s="34">
        <v>134.8</v>
      </c>
      <c r="AH104" s="34">
        <v>134.6</v>
      </c>
      <c r="AI104" s="116">
        <v>3.46</v>
      </c>
      <c r="AJ104" s="116">
        <v>136.71</v>
      </c>
      <c r="AK104" s="116">
        <v>117.2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113.9</v>
      </c>
      <c r="F105" s="68">
        <v>114.3</v>
      </c>
      <c r="G105" s="68">
        <v>2.9540952545000487</v>
      </c>
      <c r="H105" s="68">
        <v>119.54</v>
      </c>
      <c r="I105" s="4">
        <v>108.8</v>
      </c>
      <c r="J105" s="4">
        <v>108.7</v>
      </c>
      <c r="K105" s="68">
        <v>6.721311475409827</v>
      </c>
      <c r="L105" s="4">
        <v>130.2</v>
      </c>
      <c r="M105" s="4">
        <v>115.9</v>
      </c>
      <c r="N105" s="4">
        <v>113.6</v>
      </c>
      <c r="O105" s="34">
        <v>4.3</v>
      </c>
      <c r="P105" s="34">
        <v>122.5</v>
      </c>
      <c r="Q105" s="34">
        <v>115.7</v>
      </c>
      <c r="R105" s="34">
        <v>115.8</v>
      </c>
      <c r="S105" s="34">
        <v>1</v>
      </c>
      <c r="T105" s="34">
        <v>116</v>
      </c>
      <c r="U105" s="34">
        <v>112</v>
      </c>
      <c r="V105" s="34">
        <v>111</v>
      </c>
      <c r="W105" s="34">
        <v>3.7</v>
      </c>
      <c r="X105" s="34">
        <v>145.7</v>
      </c>
      <c r="Y105" s="34">
        <v>116.3</v>
      </c>
      <c r="Z105" s="34">
        <v>116.8</v>
      </c>
      <c r="AA105" s="34">
        <v>5.5</v>
      </c>
      <c r="AB105" s="34">
        <v>125.7</v>
      </c>
      <c r="AC105" s="34">
        <v>116.6</v>
      </c>
      <c r="AD105" s="34">
        <v>116.6</v>
      </c>
      <c r="AE105" s="34">
        <v>10.1</v>
      </c>
      <c r="AF105" s="34">
        <v>144.4</v>
      </c>
      <c r="AG105" s="34">
        <v>135.7</v>
      </c>
      <c r="AH105" s="34">
        <v>135.5</v>
      </c>
      <c r="AI105" s="116">
        <v>3.78</v>
      </c>
      <c r="AJ105" s="116">
        <v>128.63</v>
      </c>
      <c r="AK105" s="116">
        <v>116.91</v>
      </c>
      <c r="AL105" s="116">
        <v>117.12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114.9</v>
      </c>
      <c r="F106" s="68">
        <v>114.7</v>
      </c>
      <c r="G106" s="68">
        <v>0.8101410598551222</v>
      </c>
      <c r="H106" s="68">
        <v>105.77</v>
      </c>
      <c r="I106" s="68">
        <v>109.1</v>
      </c>
      <c r="J106" s="68">
        <v>108.9</v>
      </c>
      <c r="K106" s="68">
        <v>2.7960526315789522</v>
      </c>
      <c r="L106" s="68">
        <v>125</v>
      </c>
      <c r="M106" s="68">
        <v>114.2</v>
      </c>
      <c r="N106" s="68">
        <v>114.1</v>
      </c>
      <c r="O106" s="34">
        <v>3.4</v>
      </c>
      <c r="P106" s="34">
        <v>116.3</v>
      </c>
      <c r="Q106" s="34">
        <v>115.9</v>
      </c>
      <c r="R106" s="34">
        <v>116.1</v>
      </c>
      <c r="S106" s="34">
        <v>1.3</v>
      </c>
      <c r="T106" s="34">
        <v>100.8</v>
      </c>
      <c r="U106" s="34">
        <v>110.6</v>
      </c>
      <c r="V106" s="34">
        <v>111</v>
      </c>
      <c r="W106" s="34">
        <v>3.4</v>
      </c>
      <c r="X106" s="34">
        <v>112.7</v>
      </c>
      <c r="Y106" s="34">
        <v>115.8</v>
      </c>
      <c r="Z106" s="34">
        <v>117</v>
      </c>
      <c r="AA106" s="34">
        <v>5.8</v>
      </c>
      <c r="AB106" s="34">
        <v>110</v>
      </c>
      <c r="AC106" s="34">
        <v>117.3</v>
      </c>
      <c r="AD106" s="34">
        <v>117.2</v>
      </c>
      <c r="AE106" s="34">
        <v>8.4</v>
      </c>
      <c r="AF106" s="34">
        <v>146.2</v>
      </c>
      <c r="AG106" s="34">
        <v>135.6</v>
      </c>
      <c r="AH106" s="34">
        <v>136.2</v>
      </c>
      <c r="AI106" s="116">
        <v>2.76</v>
      </c>
      <c r="AJ106" s="116">
        <v>117.79</v>
      </c>
      <c r="AK106" s="116">
        <v>117.22</v>
      </c>
      <c r="AL106" s="116">
        <v>117.37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114.8</v>
      </c>
      <c r="F107" s="68">
        <v>115</v>
      </c>
      <c r="G107" s="68">
        <v>2.706453851492009</v>
      </c>
      <c r="H107" s="68">
        <v>103.6</v>
      </c>
      <c r="I107" s="68">
        <v>108.4</v>
      </c>
      <c r="J107" s="68">
        <v>108.9</v>
      </c>
      <c r="K107" s="68">
        <v>3.710407239819</v>
      </c>
      <c r="L107" s="68">
        <v>114.6</v>
      </c>
      <c r="M107" s="68">
        <v>113.6</v>
      </c>
      <c r="N107" s="68">
        <v>114.6</v>
      </c>
      <c r="O107" s="34">
        <v>5</v>
      </c>
      <c r="P107" s="34">
        <v>110.5</v>
      </c>
      <c r="Q107" s="34">
        <v>116.7</v>
      </c>
      <c r="R107" s="34">
        <v>116.5</v>
      </c>
      <c r="S107" s="34">
        <v>2.8</v>
      </c>
      <c r="T107" s="34">
        <v>102.5</v>
      </c>
      <c r="U107" s="34">
        <v>111.5</v>
      </c>
      <c r="V107" s="34">
        <v>111</v>
      </c>
      <c r="W107" s="34">
        <v>5.9</v>
      </c>
      <c r="X107" s="34">
        <v>110.6</v>
      </c>
      <c r="Y107" s="34">
        <v>118.1</v>
      </c>
      <c r="Z107" s="34">
        <v>117.3</v>
      </c>
      <c r="AA107" s="34">
        <v>5.4</v>
      </c>
      <c r="AB107" s="34">
        <v>114</v>
      </c>
      <c r="AC107" s="34">
        <v>117.6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136.8</v>
      </c>
      <c r="AI107" s="116">
        <v>4.74</v>
      </c>
      <c r="AJ107" s="116">
        <v>112.25</v>
      </c>
      <c r="AK107" s="116">
        <v>117.85</v>
      </c>
      <c r="AL107" s="116">
        <v>117.62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116.6</v>
      </c>
      <c r="F108" s="68">
        <v>115.2</v>
      </c>
      <c r="G108" s="68">
        <v>7.745266781411366</v>
      </c>
      <c r="H108" s="68">
        <v>106.42</v>
      </c>
      <c r="I108" s="68">
        <v>109.5</v>
      </c>
      <c r="J108" s="68">
        <v>109</v>
      </c>
      <c r="K108" s="68">
        <v>13.7219730941704</v>
      </c>
      <c r="L108" s="68">
        <v>126.8</v>
      </c>
      <c r="M108" s="68">
        <v>115.8</v>
      </c>
      <c r="N108" s="68">
        <v>115</v>
      </c>
      <c r="O108" s="34">
        <v>5</v>
      </c>
      <c r="P108" s="34">
        <v>109.1</v>
      </c>
      <c r="Q108" s="34">
        <v>117.2</v>
      </c>
      <c r="R108" s="34">
        <v>116.9</v>
      </c>
      <c r="S108" s="34">
        <v>0.5</v>
      </c>
      <c r="T108" s="34">
        <v>102.5</v>
      </c>
      <c r="U108" s="34">
        <v>110.9</v>
      </c>
      <c r="V108" s="34">
        <v>110.9</v>
      </c>
      <c r="W108" s="34">
        <v>3.9</v>
      </c>
      <c r="X108" s="34">
        <v>110.6</v>
      </c>
      <c r="Y108" s="34">
        <v>117.2</v>
      </c>
      <c r="Z108" s="34">
        <v>117.6</v>
      </c>
      <c r="AA108" s="34">
        <v>5.5</v>
      </c>
      <c r="AB108" s="34">
        <v>116.8</v>
      </c>
      <c r="AC108" s="34">
        <v>118.6</v>
      </c>
      <c r="AD108" s="34">
        <v>118</v>
      </c>
      <c r="AE108" s="34">
        <v>8.9</v>
      </c>
      <c r="AF108" s="34">
        <v>129.7</v>
      </c>
      <c r="AG108" s="34">
        <v>137.9</v>
      </c>
      <c r="AH108" s="34">
        <v>137.5</v>
      </c>
      <c r="AI108" s="116">
        <v>5.14</v>
      </c>
      <c r="AJ108" s="116">
        <v>112.94</v>
      </c>
      <c r="AK108" s="116">
        <v>117.87</v>
      </c>
      <c r="AL108" s="116">
        <v>117.89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114.1</v>
      </c>
      <c r="F109" s="68">
        <v>115.4</v>
      </c>
      <c r="G109" s="68">
        <v>-5.449776568875072</v>
      </c>
      <c r="H109" s="68">
        <v>97.33</v>
      </c>
      <c r="I109" s="4">
        <v>109</v>
      </c>
      <c r="J109" s="4">
        <v>109.1</v>
      </c>
      <c r="K109" s="68">
        <v>-3.836094158674809</v>
      </c>
      <c r="L109" s="4">
        <v>110.3</v>
      </c>
      <c r="M109" s="4">
        <v>114.7</v>
      </c>
      <c r="N109" s="4">
        <v>115.3</v>
      </c>
      <c r="O109" s="68">
        <v>3.8</v>
      </c>
      <c r="P109" s="4">
        <v>110.5</v>
      </c>
      <c r="Q109" s="68">
        <v>117</v>
      </c>
      <c r="R109" s="4">
        <v>117.2</v>
      </c>
      <c r="S109" s="34">
        <v>0.8</v>
      </c>
      <c r="T109" s="34">
        <v>100.8</v>
      </c>
      <c r="U109" s="34">
        <v>110.4</v>
      </c>
      <c r="V109" s="34">
        <v>110.8</v>
      </c>
      <c r="W109" s="34">
        <v>4.6</v>
      </c>
      <c r="X109" s="34">
        <v>111</v>
      </c>
      <c r="Y109" s="34">
        <v>117.8</v>
      </c>
      <c r="Z109" s="34">
        <v>118.1</v>
      </c>
      <c r="AA109" s="34">
        <v>4.6</v>
      </c>
      <c r="AB109" s="34">
        <v>116.3</v>
      </c>
      <c r="AC109" s="34">
        <v>117.9</v>
      </c>
      <c r="AD109" s="34">
        <v>118.4</v>
      </c>
      <c r="AE109" s="34">
        <v>8.3</v>
      </c>
      <c r="AF109" s="34">
        <v>130.8</v>
      </c>
      <c r="AG109" s="34">
        <v>137.8</v>
      </c>
      <c r="AH109" s="34">
        <v>138.5</v>
      </c>
      <c r="AI109" s="116">
        <v>1.86</v>
      </c>
      <c r="AJ109" s="116">
        <v>110.33</v>
      </c>
      <c r="AK109" s="116">
        <v>118.27</v>
      </c>
      <c r="AL109" s="116">
        <v>118.18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115.3</v>
      </c>
      <c r="F110" s="68">
        <v>115.8</v>
      </c>
      <c r="G110" s="68">
        <v>3.870480505994519</v>
      </c>
      <c r="H110" s="68">
        <v>110.03</v>
      </c>
      <c r="I110" s="4">
        <v>109.6</v>
      </c>
      <c r="J110" s="4">
        <v>109.4</v>
      </c>
      <c r="K110" s="68">
        <v>8.385933273219113</v>
      </c>
      <c r="L110" s="68">
        <v>120.2</v>
      </c>
      <c r="M110" s="68">
        <v>116.5</v>
      </c>
      <c r="N110" s="68">
        <v>115.5</v>
      </c>
      <c r="O110" s="68">
        <v>4.4</v>
      </c>
      <c r="P110" s="68">
        <v>120.4</v>
      </c>
      <c r="Q110" s="68">
        <v>117.5</v>
      </c>
      <c r="R110" s="68">
        <v>117.6</v>
      </c>
      <c r="S110" s="34">
        <v>1.5</v>
      </c>
      <c r="T110" s="34">
        <v>103.8</v>
      </c>
      <c r="U110" s="34">
        <v>109.9</v>
      </c>
      <c r="V110" s="34">
        <v>110.9</v>
      </c>
      <c r="W110" s="34">
        <v>5.1</v>
      </c>
      <c r="X110" s="34">
        <v>117.5</v>
      </c>
      <c r="Y110" s="34">
        <v>118.6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118.9</v>
      </c>
      <c r="AE110" s="34">
        <v>8.1</v>
      </c>
      <c r="AF110" s="34">
        <v>141.1</v>
      </c>
      <c r="AG110" s="34">
        <v>139.2</v>
      </c>
      <c r="AH110" s="34">
        <v>139.7</v>
      </c>
      <c r="AI110" s="116">
        <v>2.98</v>
      </c>
      <c r="AJ110" s="116">
        <v>120.18</v>
      </c>
      <c r="AK110" s="116">
        <v>118.02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3.6</v>
      </c>
      <c r="D111" s="39">
        <v>109.2</v>
      </c>
      <c r="E111" s="39">
        <v>116.9</v>
      </c>
      <c r="F111" s="39">
        <v>116.3</v>
      </c>
      <c r="G111" s="39">
        <v>1.260045639448354</v>
      </c>
      <c r="H111" s="39">
        <v>102.06</v>
      </c>
      <c r="I111" s="39">
        <v>109.3</v>
      </c>
      <c r="J111" s="39">
        <v>109.8</v>
      </c>
      <c r="K111" s="39">
        <v>4.038257173219991</v>
      </c>
      <c r="L111" s="39">
        <v>97.9</v>
      </c>
      <c r="M111" s="39">
        <v>115.5</v>
      </c>
      <c r="N111" s="39">
        <v>115.8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114.4</v>
      </c>
      <c r="V111" s="39">
        <v>110.9</v>
      </c>
      <c r="W111" s="39">
        <v>5.5</v>
      </c>
      <c r="X111" s="39">
        <v>113.5</v>
      </c>
      <c r="Y111" s="39">
        <v>119.7</v>
      </c>
      <c r="Z111" s="39">
        <v>119.3</v>
      </c>
      <c r="AA111" s="39">
        <v>5</v>
      </c>
      <c r="AB111" s="39">
        <v>106.1</v>
      </c>
      <c r="AC111" s="39">
        <v>119.6</v>
      </c>
      <c r="AD111" s="39">
        <v>119.6</v>
      </c>
      <c r="AE111" s="39">
        <v>9.7</v>
      </c>
      <c r="AF111" s="39">
        <v>133.9</v>
      </c>
      <c r="AG111" s="39">
        <v>141.7</v>
      </c>
      <c r="AH111" s="39">
        <v>141.1</v>
      </c>
      <c r="AI111" s="39">
        <v>3.41</v>
      </c>
      <c r="AJ111" s="39">
        <v>112.56</v>
      </c>
      <c r="AK111" s="39">
        <v>119.32</v>
      </c>
      <c r="AL111" s="39">
        <v>118.82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116.6</v>
      </c>
      <c r="F112" s="68">
        <v>116.9</v>
      </c>
      <c r="G112" s="68">
        <v>1.923452450693223</v>
      </c>
      <c r="H112" s="68">
        <v>104.39</v>
      </c>
      <c r="I112" s="68">
        <v>108.3</v>
      </c>
      <c r="J112" s="68">
        <v>110.3</v>
      </c>
      <c r="K112" s="68">
        <v>4.940923737916228</v>
      </c>
      <c r="L112" s="68">
        <v>97.7</v>
      </c>
      <c r="M112" s="68">
        <v>115.5</v>
      </c>
      <c r="N112" s="68">
        <v>116.1</v>
      </c>
      <c r="O112" s="68">
        <v>3.8</v>
      </c>
      <c r="P112" s="68">
        <v>113.6</v>
      </c>
      <c r="Q112" s="68">
        <v>118.7</v>
      </c>
      <c r="R112" s="68">
        <v>119</v>
      </c>
      <c r="S112" s="68">
        <v>1.7</v>
      </c>
      <c r="T112" s="68">
        <v>108.5</v>
      </c>
      <c r="U112" s="34">
        <v>111</v>
      </c>
      <c r="V112" s="34">
        <v>111</v>
      </c>
      <c r="W112" s="34">
        <v>4.7</v>
      </c>
      <c r="X112" s="34">
        <v>112</v>
      </c>
      <c r="Y112" s="34">
        <v>119.6</v>
      </c>
      <c r="Z112" s="34">
        <v>119.8</v>
      </c>
      <c r="AA112" s="34">
        <v>5.6</v>
      </c>
      <c r="AB112" s="34">
        <v>112.5</v>
      </c>
      <c r="AC112" s="34">
        <v>120.3</v>
      </c>
      <c r="AD112" s="34">
        <v>120.4</v>
      </c>
      <c r="AE112" s="34">
        <v>9.3</v>
      </c>
      <c r="AF112" s="34">
        <v>133.7</v>
      </c>
      <c r="AG112" s="34">
        <v>142.3</v>
      </c>
      <c r="AH112" s="34">
        <v>142.4</v>
      </c>
      <c r="AI112" s="34">
        <v>2.69</v>
      </c>
      <c r="AJ112" s="34">
        <v>111.78</v>
      </c>
      <c r="AK112" s="34">
        <v>116.33</v>
      </c>
      <c r="AL112" s="34">
        <v>119.19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7.1</v>
      </c>
      <c r="D113" s="34">
        <v>117</v>
      </c>
      <c r="E113" s="34">
        <v>117.3</v>
      </c>
      <c r="F113" s="34">
        <v>117.5</v>
      </c>
      <c r="G113" s="68">
        <v>8.914395026303211</v>
      </c>
      <c r="H113" s="34">
        <v>113.87</v>
      </c>
      <c r="I113" s="68">
        <v>113.4</v>
      </c>
      <c r="J113" s="68">
        <v>110.7</v>
      </c>
      <c r="K113" s="68">
        <v>4.312938816449345</v>
      </c>
      <c r="L113" s="68">
        <v>104</v>
      </c>
      <c r="M113" s="68">
        <v>116.1</v>
      </c>
      <c r="N113" s="68">
        <v>116.4</v>
      </c>
      <c r="O113" s="68">
        <v>6.9</v>
      </c>
      <c r="P113" s="68">
        <v>120.4</v>
      </c>
      <c r="Q113" s="68">
        <v>120.8</v>
      </c>
      <c r="R113" s="68">
        <v>119.8</v>
      </c>
      <c r="S113" s="68">
        <v>8.1</v>
      </c>
      <c r="T113" s="68">
        <v>123.2</v>
      </c>
      <c r="U113" s="34">
        <v>111.9</v>
      </c>
      <c r="V113" s="34">
        <v>110.8</v>
      </c>
      <c r="W113" s="34">
        <v>6.3</v>
      </c>
      <c r="X113" s="34">
        <v>116.8</v>
      </c>
      <c r="Y113" s="34">
        <v>120.8</v>
      </c>
      <c r="Z113" s="34">
        <v>120.2</v>
      </c>
      <c r="AA113" s="34">
        <v>6.7</v>
      </c>
      <c r="AB113" s="34">
        <v>119.7</v>
      </c>
      <c r="AC113" s="34">
        <v>121.6</v>
      </c>
      <c r="AD113" s="34">
        <v>121</v>
      </c>
      <c r="AE113" s="34">
        <v>9.7</v>
      </c>
      <c r="AF113" s="34">
        <v>137.4</v>
      </c>
      <c r="AG113" s="34">
        <v>143.7</v>
      </c>
      <c r="AH113" s="34">
        <v>143.4</v>
      </c>
      <c r="AI113" s="34">
        <v>5.86</v>
      </c>
      <c r="AJ113" s="34">
        <v>119</v>
      </c>
      <c r="AK113" s="34">
        <v>119.66</v>
      </c>
      <c r="AL113" s="34">
        <v>119.59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5.5</v>
      </c>
      <c r="D114" s="34">
        <v>116.1</v>
      </c>
      <c r="E114" s="34">
        <v>118.9</v>
      </c>
      <c r="F114" s="34">
        <v>118.1</v>
      </c>
      <c r="G114" s="68">
        <v>8.326900810497872</v>
      </c>
      <c r="H114" s="34">
        <v>112.27</v>
      </c>
      <c r="I114" s="68">
        <v>112</v>
      </c>
      <c r="J114" s="68">
        <v>111.1</v>
      </c>
      <c r="K114" s="68">
        <v>10.829959514170044</v>
      </c>
      <c r="L114" s="68">
        <v>109.5</v>
      </c>
      <c r="M114" s="68">
        <v>117.5</v>
      </c>
      <c r="N114" s="68">
        <v>116.8</v>
      </c>
      <c r="O114" s="68">
        <v>5.7</v>
      </c>
      <c r="P114" s="68">
        <v>117.2</v>
      </c>
      <c r="Q114" s="68">
        <v>120.8</v>
      </c>
      <c r="R114" s="68">
        <v>120.6</v>
      </c>
      <c r="S114" s="68">
        <v>-0.2</v>
      </c>
      <c r="T114" s="68">
        <v>115.6</v>
      </c>
      <c r="U114" s="34">
        <v>110</v>
      </c>
      <c r="V114" s="34">
        <v>110.6</v>
      </c>
      <c r="W114" s="34">
        <v>4.5</v>
      </c>
      <c r="X114" s="34">
        <v>117.4</v>
      </c>
      <c r="Y114" s="34">
        <v>120.4</v>
      </c>
      <c r="Z114" s="34">
        <v>120.4</v>
      </c>
      <c r="AA114" s="34">
        <v>4.6</v>
      </c>
      <c r="AB114" s="34">
        <v>119.5</v>
      </c>
      <c r="AC114" s="34">
        <v>121.1</v>
      </c>
      <c r="AD114" s="34">
        <v>121.4</v>
      </c>
      <c r="AE114" s="34">
        <v>9.1</v>
      </c>
      <c r="AF114" s="34">
        <v>140.6</v>
      </c>
      <c r="AG114" s="34">
        <v>144.1</v>
      </c>
      <c r="AH114" s="34">
        <v>144.1</v>
      </c>
      <c r="AI114" s="34">
        <v>3.16</v>
      </c>
      <c r="AJ114" s="34">
        <v>117.81</v>
      </c>
      <c r="AK114" s="34">
        <v>119.74</v>
      </c>
      <c r="AL114" s="34">
        <v>120.05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</v>
      </c>
      <c r="F115" s="34">
        <v>118.5</v>
      </c>
      <c r="G115" s="68">
        <v>-3.610939021152313</v>
      </c>
      <c r="H115" s="34">
        <v>108.91</v>
      </c>
      <c r="I115" s="68">
        <v>111.1</v>
      </c>
      <c r="J115" s="68">
        <v>111.5</v>
      </c>
      <c r="K115" s="68">
        <v>-0.983020554066138</v>
      </c>
      <c r="L115" s="68">
        <v>110.8</v>
      </c>
      <c r="M115" s="68">
        <v>118.8</v>
      </c>
      <c r="N115" s="68">
        <v>117.4</v>
      </c>
      <c r="O115" s="68">
        <v>5.1</v>
      </c>
      <c r="P115" s="68">
        <v>124.6</v>
      </c>
      <c r="Q115" s="68">
        <v>121</v>
      </c>
      <c r="R115" s="68">
        <v>121.2</v>
      </c>
      <c r="S115" s="68">
        <v>-1.1</v>
      </c>
      <c r="T115" s="68">
        <v>110.6</v>
      </c>
      <c r="U115" s="34">
        <v>109.8</v>
      </c>
      <c r="V115" s="34">
        <v>110.2</v>
      </c>
      <c r="W115" s="34">
        <v>3.3</v>
      </c>
      <c r="X115" s="34">
        <v>117.6</v>
      </c>
      <c r="Y115" s="34">
        <v>120.1</v>
      </c>
      <c r="Z115" s="34">
        <v>120.6</v>
      </c>
      <c r="AA115" s="34">
        <v>4.8</v>
      </c>
      <c r="AB115" s="34">
        <v>121.1</v>
      </c>
      <c r="AC115" s="34">
        <v>121.3</v>
      </c>
      <c r="AD115" s="34">
        <v>121.8</v>
      </c>
      <c r="AE115" s="34">
        <v>7.8</v>
      </c>
      <c r="AF115" s="34">
        <v>146.8</v>
      </c>
      <c r="AG115" s="34">
        <v>144.3</v>
      </c>
      <c r="AH115" s="34">
        <v>144.9</v>
      </c>
      <c r="AI115" s="34">
        <v>1.7</v>
      </c>
      <c r="AJ115" s="34">
        <v>119.99</v>
      </c>
      <c r="AK115" s="34">
        <v>120.91</v>
      </c>
      <c r="AL115" s="34">
        <v>120.58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</v>
      </c>
      <c r="F116" s="34">
        <v>118.9</v>
      </c>
      <c r="G116" s="68">
        <v>1.7485175611981236</v>
      </c>
      <c r="H116" s="34">
        <v>133.84</v>
      </c>
      <c r="I116" s="68">
        <v>108.7</v>
      </c>
      <c r="J116" s="68">
        <v>111.9</v>
      </c>
      <c r="K116" s="68">
        <v>2.1292217327459664</v>
      </c>
      <c r="L116" s="68">
        <v>139.1</v>
      </c>
      <c r="M116" s="68">
        <v>113.9</v>
      </c>
      <c r="N116" s="68">
        <v>118.2</v>
      </c>
      <c r="O116" s="68">
        <v>5.1</v>
      </c>
      <c r="P116" s="68">
        <v>144.1</v>
      </c>
      <c r="Q116" s="68">
        <v>121.5</v>
      </c>
      <c r="R116" s="68">
        <v>121.7</v>
      </c>
      <c r="S116" s="34">
        <v>3.3</v>
      </c>
      <c r="T116" s="34">
        <v>140.2</v>
      </c>
      <c r="U116" s="34">
        <v>113.1</v>
      </c>
      <c r="V116" s="34">
        <v>110</v>
      </c>
      <c r="W116" s="34">
        <v>5.4</v>
      </c>
      <c r="X116" s="34">
        <v>142.7</v>
      </c>
      <c r="Y116" s="34">
        <v>123.2</v>
      </c>
      <c r="Z116" s="34">
        <v>120.8</v>
      </c>
      <c r="AA116" s="34">
        <v>5.8</v>
      </c>
      <c r="AB116" s="34">
        <v>144.4</v>
      </c>
      <c r="AC116" s="34">
        <v>122.7</v>
      </c>
      <c r="AD116" s="34">
        <v>122.3</v>
      </c>
      <c r="AE116" s="34">
        <v>8.5</v>
      </c>
      <c r="AF116" s="34">
        <v>171.7</v>
      </c>
      <c r="AG116" s="34">
        <v>146.1</v>
      </c>
      <c r="AH116" s="34">
        <v>145.7</v>
      </c>
      <c r="AI116" s="34">
        <v>5.22</v>
      </c>
      <c r="AJ116" s="34">
        <v>143.85</v>
      </c>
      <c r="AK116" s="34">
        <v>121.12</v>
      </c>
      <c r="AL116" s="34">
        <v>121.19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120.2</v>
      </c>
      <c r="F117" s="34">
        <v>119.2</v>
      </c>
      <c r="G117" s="68">
        <v>7.04366739166805</v>
      </c>
      <c r="H117" s="34">
        <v>127.96</v>
      </c>
      <c r="I117" s="34">
        <v>112.4</v>
      </c>
      <c r="J117" s="68">
        <v>112.3</v>
      </c>
      <c r="K117" s="68">
        <v>16.666666666666682</v>
      </c>
      <c r="L117" s="68">
        <v>151.9</v>
      </c>
      <c r="M117" s="68">
        <v>127</v>
      </c>
      <c r="N117" s="68">
        <v>119.2</v>
      </c>
      <c r="O117" s="68">
        <v>6</v>
      </c>
      <c r="P117" s="68">
        <v>129.9</v>
      </c>
      <c r="Q117" s="68">
        <v>122.5</v>
      </c>
      <c r="R117" s="68">
        <v>122.2</v>
      </c>
      <c r="S117" s="34">
        <v>-3.2</v>
      </c>
      <c r="T117" s="34">
        <v>112.2</v>
      </c>
      <c r="U117" s="34">
        <v>108.5</v>
      </c>
      <c r="V117" s="34">
        <v>110</v>
      </c>
      <c r="W117" s="34">
        <v>3.8</v>
      </c>
      <c r="X117" s="34">
        <v>151.3</v>
      </c>
      <c r="Y117" s="34">
        <v>120.9</v>
      </c>
      <c r="Z117" s="34">
        <v>121.1</v>
      </c>
      <c r="AA117" s="34">
        <v>5.4</v>
      </c>
      <c r="AB117" s="34">
        <v>132.4</v>
      </c>
      <c r="AC117" s="34">
        <v>122.8</v>
      </c>
      <c r="AD117" s="34">
        <v>122.8</v>
      </c>
      <c r="AE117" s="34">
        <v>8.9</v>
      </c>
      <c r="AF117" s="34">
        <v>157.3</v>
      </c>
      <c r="AG117" s="34">
        <v>147.5</v>
      </c>
      <c r="AH117" s="34">
        <v>146.6</v>
      </c>
      <c r="AI117" s="34">
        <v>4.86</v>
      </c>
      <c r="AJ117" s="34">
        <v>134.88</v>
      </c>
      <c r="AK117" s="34">
        <v>121.74</v>
      </c>
      <c r="AL117" s="34">
        <v>121.83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2.2</v>
      </c>
      <c r="D118" s="34">
        <v>115.9</v>
      </c>
      <c r="E118" s="34">
        <v>117.9</v>
      </c>
      <c r="F118" s="34">
        <v>119.6</v>
      </c>
      <c r="G118" s="68">
        <v>-1.1061737732816506</v>
      </c>
      <c r="H118" s="34">
        <v>104.6</v>
      </c>
      <c r="I118" s="34">
        <v>112.4</v>
      </c>
      <c r="J118" s="68">
        <v>112.6</v>
      </c>
      <c r="K118" s="68">
        <v>-5.12</v>
      </c>
      <c r="L118" s="68">
        <v>118.6</v>
      </c>
      <c r="M118" s="68">
        <v>115.9</v>
      </c>
      <c r="N118" s="68">
        <v>120.4</v>
      </c>
      <c r="O118" s="68">
        <v>5.7</v>
      </c>
      <c r="P118" s="68">
        <v>122.9</v>
      </c>
      <c r="Q118" s="68">
        <v>122.5</v>
      </c>
      <c r="R118" s="68">
        <v>122.8</v>
      </c>
      <c r="S118" s="34">
        <v>-0.2</v>
      </c>
      <c r="T118" s="34">
        <v>100.6</v>
      </c>
      <c r="U118" s="34">
        <v>110.5</v>
      </c>
      <c r="V118" s="34">
        <v>110.4</v>
      </c>
      <c r="W118" s="34">
        <v>4.5</v>
      </c>
      <c r="X118" s="34">
        <v>117.8</v>
      </c>
      <c r="Y118" s="34">
        <v>121.4</v>
      </c>
      <c r="Z118" s="34">
        <v>121.7</v>
      </c>
      <c r="AA118" s="34">
        <v>5.2</v>
      </c>
      <c r="AB118" s="34">
        <v>115.7</v>
      </c>
      <c r="AC118" s="34">
        <v>123.3</v>
      </c>
      <c r="AD118" s="34">
        <v>123.3</v>
      </c>
      <c r="AE118" s="34">
        <v>8.2</v>
      </c>
      <c r="AF118" s="34">
        <v>158.1</v>
      </c>
      <c r="AG118" s="34">
        <v>147</v>
      </c>
      <c r="AH118" s="34">
        <v>147.4</v>
      </c>
      <c r="AI118" s="34">
        <v>2.91</v>
      </c>
      <c r="AJ118" s="34">
        <v>121.21</v>
      </c>
      <c r="AK118" s="34">
        <v>122.46</v>
      </c>
      <c r="AL118" s="34">
        <v>122.45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5.1</v>
      </c>
      <c r="D119" s="34">
        <v>115</v>
      </c>
      <c r="E119" s="34">
        <v>120.7</v>
      </c>
      <c r="F119" s="34">
        <v>120.1</v>
      </c>
      <c r="G119" s="68">
        <v>5.723938223938231</v>
      </c>
      <c r="H119" s="34">
        <v>109.53</v>
      </c>
      <c r="I119" s="34">
        <v>113.2</v>
      </c>
      <c r="J119" s="68">
        <v>112.8</v>
      </c>
      <c r="K119" s="68">
        <v>8.202443280977317</v>
      </c>
      <c r="L119" s="68">
        <v>124</v>
      </c>
      <c r="M119" s="68">
        <v>121.2</v>
      </c>
      <c r="N119" s="68">
        <v>121.8</v>
      </c>
      <c r="O119" s="68">
        <v>5.9</v>
      </c>
      <c r="P119" s="68">
        <v>117</v>
      </c>
      <c r="Q119" s="68">
        <v>123.5</v>
      </c>
      <c r="R119" s="68">
        <v>123.3</v>
      </c>
      <c r="S119" s="34">
        <v>0.1</v>
      </c>
      <c r="T119" s="34">
        <v>102.6</v>
      </c>
      <c r="U119" s="34">
        <v>111.4</v>
      </c>
      <c r="V119" s="34">
        <v>111</v>
      </c>
      <c r="W119" s="34">
        <v>3.7</v>
      </c>
      <c r="X119" s="34">
        <v>114.7</v>
      </c>
      <c r="Y119" s="34">
        <v>122.4</v>
      </c>
      <c r="Z119" s="34">
        <v>122.3</v>
      </c>
      <c r="AA119" s="34">
        <v>5.5</v>
      </c>
      <c r="AB119" s="34">
        <v>120.3</v>
      </c>
      <c r="AC119" s="34">
        <v>123.9</v>
      </c>
      <c r="AD119" s="34">
        <v>123.7</v>
      </c>
      <c r="AE119" s="34">
        <v>8.3</v>
      </c>
      <c r="AF119" s="34">
        <v>140.4</v>
      </c>
      <c r="AG119" s="34">
        <v>148.3</v>
      </c>
      <c r="AH119" s="34">
        <v>148.2</v>
      </c>
      <c r="AI119" s="34">
        <v>5.09</v>
      </c>
      <c r="AJ119" s="34">
        <v>117.97</v>
      </c>
      <c r="AK119" s="34">
        <v>123.11</v>
      </c>
      <c r="AL119" s="34">
        <v>123.05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3.9</v>
      </c>
      <c r="D120" s="34">
        <v>115.2</v>
      </c>
      <c r="E120" s="34">
        <v>120.8</v>
      </c>
      <c r="F120" s="34">
        <v>120.7</v>
      </c>
      <c r="G120" s="68">
        <v>2.0672805863559507</v>
      </c>
      <c r="H120" s="34">
        <v>108.62</v>
      </c>
      <c r="I120" s="34">
        <v>114.2</v>
      </c>
      <c r="J120" s="68">
        <v>112.8</v>
      </c>
      <c r="K120" s="68">
        <v>4.8895899053627785</v>
      </c>
      <c r="L120" s="68">
        <v>133</v>
      </c>
      <c r="M120" s="68">
        <v>124</v>
      </c>
      <c r="N120" s="68">
        <v>123.1</v>
      </c>
      <c r="O120" s="68">
        <v>5.7</v>
      </c>
      <c r="P120" s="68">
        <v>115.3</v>
      </c>
      <c r="Q120" s="68">
        <v>123.8</v>
      </c>
      <c r="R120" s="68">
        <v>123.8</v>
      </c>
      <c r="S120" s="34">
        <v>1</v>
      </c>
      <c r="T120" s="34">
        <v>103.5</v>
      </c>
      <c r="U120" s="34">
        <v>111.7</v>
      </c>
      <c r="V120" s="34">
        <v>111.7</v>
      </c>
      <c r="W120" s="34">
        <v>4.9</v>
      </c>
      <c r="X120" s="34">
        <v>116</v>
      </c>
      <c r="Y120" s="34">
        <v>123</v>
      </c>
      <c r="Z120" s="34">
        <v>123.1</v>
      </c>
      <c r="AA120" s="34">
        <v>4.4</v>
      </c>
      <c r="AB120" s="34">
        <v>121.9</v>
      </c>
      <c r="AC120" s="34">
        <v>123.7</v>
      </c>
      <c r="AD120" s="34">
        <v>124.1</v>
      </c>
      <c r="AE120" s="34">
        <v>8</v>
      </c>
      <c r="AF120" s="34">
        <v>140.1</v>
      </c>
      <c r="AG120" s="34">
        <v>149</v>
      </c>
      <c r="AH120" s="34">
        <v>149.2</v>
      </c>
      <c r="AI120" s="34">
        <v>3.65</v>
      </c>
      <c r="AJ120" s="34">
        <v>117.06</v>
      </c>
      <c r="AK120" s="34">
        <v>123.85</v>
      </c>
      <c r="AL120" s="34">
        <v>123.65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112.5</v>
      </c>
      <c r="E121" s="34">
        <v>120.4</v>
      </c>
      <c r="F121" s="34">
        <v>121.3</v>
      </c>
      <c r="G121" s="68">
        <v>3.7295797801294515</v>
      </c>
      <c r="H121" s="34">
        <v>100.96</v>
      </c>
      <c r="I121" s="34">
        <v>111.9</v>
      </c>
      <c r="J121" s="4">
        <v>112.7</v>
      </c>
      <c r="K121" s="68">
        <v>8.06890299184044</v>
      </c>
      <c r="L121" s="4">
        <v>119.2</v>
      </c>
      <c r="M121" s="4">
        <v>123.1</v>
      </c>
      <c r="N121" s="4">
        <v>124.3</v>
      </c>
      <c r="O121" s="4">
        <v>5.8</v>
      </c>
      <c r="P121" s="4">
        <v>116.9</v>
      </c>
      <c r="Q121" s="4">
        <v>124</v>
      </c>
      <c r="R121" s="4">
        <v>124.3</v>
      </c>
      <c r="S121" s="34">
        <v>1.3</v>
      </c>
      <c r="T121" s="34">
        <v>102.1</v>
      </c>
      <c r="U121" s="34">
        <v>111.9</v>
      </c>
      <c r="V121" s="34">
        <v>112.3</v>
      </c>
      <c r="W121" s="2">
        <v>5.2</v>
      </c>
      <c r="X121" s="34">
        <v>116.7</v>
      </c>
      <c r="Y121" s="34">
        <v>124</v>
      </c>
      <c r="Z121" s="34">
        <v>123.9</v>
      </c>
      <c r="AA121" s="34">
        <v>5.7</v>
      </c>
      <c r="AB121" s="34">
        <v>122.9</v>
      </c>
      <c r="AC121" s="34">
        <v>124.7</v>
      </c>
      <c r="AD121" s="34">
        <v>124.6</v>
      </c>
      <c r="AE121" s="34">
        <v>9.1</v>
      </c>
      <c r="AF121" s="34">
        <v>142.7</v>
      </c>
      <c r="AG121" s="34">
        <v>150.5</v>
      </c>
      <c r="AH121" s="34">
        <v>150.4</v>
      </c>
      <c r="AI121" s="34">
        <v>5.44</v>
      </c>
      <c r="AJ121" s="34">
        <v>116.33</v>
      </c>
      <c r="AK121" s="34">
        <v>123.83</v>
      </c>
      <c r="AL121" s="34">
        <v>124.23</v>
      </c>
      <c r="AM121" s="3">
        <v>11</v>
      </c>
    </row>
    <row r="122" spans="1:39" ht="12.75">
      <c r="A122" s="59" t="s">
        <v>179</v>
      </c>
      <c r="B122" s="18" t="s">
        <v>123</v>
      </c>
      <c r="C122" s="34">
        <v>6.8</v>
      </c>
      <c r="D122" s="34">
        <v>124.8</v>
      </c>
      <c r="E122" s="34">
        <v>123</v>
      </c>
      <c r="F122" s="34">
        <v>121.8</v>
      </c>
      <c r="G122" s="34">
        <v>6.561846769062981</v>
      </c>
      <c r="H122" s="34">
        <v>117.25</v>
      </c>
      <c r="I122" s="34">
        <v>111.5</v>
      </c>
      <c r="J122" s="68">
        <v>112.5</v>
      </c>
      <c r="K122" s="68">
        <v>16.638935108153067</v>
      </c>
      <c r="L122" s="68">
        <v>140.2</v>
      </c>
      <c r="M122" s="68">
        <v>126.4</v>
      </c>
      <c r="N122" s="68">
        <v>125.4</v>
      </c>
      <c r="O122" s="68">
        <v>6.4</v>
      </c>
      <c r="P122" s="68">
        <v>128.1</v>
      </c>
      <c r="Q122" s="68">
        <v>125.2</v>
      </c>
      <c r="R122" s="68">
        <v>124.8</v>
      </c>
      <c r="S122" s="34">
        <v>2.4</v>
      </c>
      <c r="T122" s="34">
        <v>106.3</v>
      </c>
      <c r="U122" s="34">
        <v>112.8</v>
      </c>
      <c r="V122" s="34">
        <v>112.7</v>
      </c>
      <c r="W122" s="34">
        <v>5.3</v>
      </c>
      <c r="X122" s="34">
        <v>123.7</v>
      </c>
      <c r="Y122" s="34">
        <v>124.7</v>
      </c>
      <c r="Z122" s="34">
        <v>124.7</v>
      </c>
      <c r="AA122" s="34">
        <v>5.3</v>
      </c>
      <c r="AB122" s="34">
        <v>134</v>
      </c>
      <c r="AC122" s="34">
        <v>125.2</v>
      </c>
      <c r="AD122" s="34">
        <v>125.2</v>
      </c>
      <c r="AE122" s="34">
        <v>8.9</v>
      </c>
      <c r="AF122" s="34">
        <v>153.6</v>
      </c>
      <c r="AG122" s="34">
        <v>151.7</v>
      </c>
      <c r="AH122" s="34">
        <v>151.8</v>
      </c>
      <c r="AI122" s="34">
        <v>7.06</v>
      </c>
      <c r="AJ122" s="34">
        <v>128.67</v>
      </c>
      <c r="AK122" s="34">
        <v>125.08</v>
      </c>
      <c r="AL122" s="34">
        <v>124.79</v>
      </c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4:36" ht="12.75">
      <c r="D124" s="121"/>
      <c r="E124" s="119"/>
      <c r="H124" s="120"/>
      <c r="L124" s="120"/>
      <c r="P124" s="120"/>
      <c r="T124" s="120"/>
      <c r="X124" s="120"/>
      <c r="AB124" s="122"/>
      <c r="AF124" s="122"/>
      <c r="AJ124" s="120"/>
    </row>
    <row r="125" spans="4:36" ht="12.75">
      <c r="D125" s="120"/>
      <c r="E125" s="119"/>
      <c r="H125" s="120"/>
      <c r="L125" s="120"/>
      <c r="P125" s="120"/>
      <c r="T125" s="120"/>
      <c r="X125" s="120"/>
      <c r="AB125" s="122"/>
      <c r="AF125" s="122"/>
      <c r="AJ125" s="120"/>
    </row>
    <row r="126" spans="4:36" ht="12.75"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4:36" ht="12.75">
      <c r="D127" s="34"/>
      <c r="H127" s="34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4:36" ht="12.75">
      <c r="D128" s="34"/>
      <c r="H128" s="34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spans="4:36" ht="12.75">
      <c r="D129" s="34"/>
      <c r="H129" s="34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1" spans="10:18" ht="12.75">
      <c r="J131" s="39" t="s">
        <v>14</v>
      </c>
      <c r="K131" s="39" t="s">
        <v>15</v>
      </c>
      <c r="L131" s="39"/>
      <c r="M131" s="39"/>
      <c r="N131" s="39"/>
      <c r="O131" s="39"/>
      <c r="P131" s="39"/>
      <c r="Q131" s="39"/>
      <c r="R131" s="65"/>
    </row>
    <row r="132" spans="10:18" ht="12.75">
      <c r="J132" s="39" t="s">
        <v>16</v>
      </c>
      <c r="K132" s="39" t="s">
        <v>17</v>
      </c>
      <c r="L132" s="39"/>
      <c r="M132" s="39"/>
      <c r="N132" s="39"/>
      <c r="O132" s="39"/>
      <c r="P132" s="39"/>
      <c r="Q132" s="39"/>
      <c r="R132" s="65"/>
    </row>
    <row r="133" spans="10:18" ht="12.75">
      <c r="J133" s="39" t="s">
        <v>18</v>
      </c>
      <c r="K133" s="39" t="s">
        <v>19</v>
      </c>
      <c r="L133" s="65"/>
      <c r="M133" s="65"/>
      <c r="N133" s="65"/>
      <c r="O133" s="65"/>
      <c r="P133" s="65"/>
      <c r="Q133" s="65"/>
      <c r="R133" s="65"/>
    </row>
    <row r="134" spans="10:18" ht="12.75">
      <c r="J134" s="39" t="s">
        <v>20</v>
      </c>
      <c r="K134" s="39" t="s">
        <v>21</v>
      </c>
      <c r="L134" s="65"/>
      <c r="M134" s="65"/>
      <c r="N134" s="65"/>
      <c r="O134" s="65"/>
      <c r="P134" s="65"/>
      <c r="Q134" s="65"/>
      <c r="R134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2" sqref="E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7.741347905282304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5.308142150247418</v>
      </c>
      <c r="H6" s="75">
        <f>100*(SUM(Taulukko!J15:J17)-SUM(Taulukko!J3:J5))/SUM(Taulukko!J3:J5)</f>
        <v>5.548098434004464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7.606787595084862</v>
      </c>
      <c r="K6" s="75">
        <f>100*(SUM(Taulukko!N15:N17)-SUM(Taulukko!N3:N5))/SUM(Taulukko!N3:N5)</f>
        <v>8.138173302107715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11.477272727272721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6.465903434544567</v>
      </c>
      <c r="AC6" s="75">
        <f>100*(SUM(Taulukko!AL15:AL17)-SUM(Taulukko!AL3:AL5))/SUM(Taulukko!AL3:AL5)</f>
        <v>7.146764808275727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5.2064631956912</v>
      </c>
      <c r="H7" s="75">
        <f>100*(SUM(Taulukko!J16:J18)-SUM(Taulukko!J4:J6))/SUM(Taulukko!J4:J6)</f>
        <v>5.352363960749344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8.93592004703117</v>
      </c>
      <c r="K7" s="75">
        <f>100*(SUM(Taulukko!N16:N18)-SUM(Taulukko!N4:N6))/SUM(Taulukko!N4:N6)</f>
        <v>9.239766081871352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-0.8590394377196584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10.52042529378848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11.764705882352942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5.916662547575516</v>
      </c>
      <c r="AC7" s="75">
        <f>100*(SUM(Taulukko!AL16:AL18)-SUM(Taulukko!AL4:AL6))/SUM(Taulukko!AL4:AL6)</f>
        <v>6.719621096255353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5.662059741417739</v>
      </c>
      <c r="H8" s="75">
        <f>100*(SUM(Taulukko!J17:J19)-SUM(Taulukko!J5:J7))/SUM(Taulukko!J5:J7)</f>
        <v>5.197689915593078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10.980622431004122</v>
      </c>
      <c r="K8" s="75">
        <f>100*(SUM(Taulukko!N17:N19)-SUM(Taulukko!N5:N7))/SUM(Taulukko!N5:N7)</f>
        <v>10.314685314685326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-1.4296754250386463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9.691629955947134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11.068068622025457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6.2414400313050376</v>
      </c>
      <c r="AC8" s="75">
        <f>100*(SUM(Taulukko!AL17:AL19)-SUM(Taulukko!AL5:AL7))/SUM(Taulukko!AL5:AL7)</f>
        <v>6.203522504892386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4.8664944013781275</v>
      </c>
      <c r="H9" s="75">
        <f>100*(SUM(Taulukko!J18:J20)-SUM(Taulukko!J6:J8))/SUM(Taulukko!J6:J8)</f>
        <v>5.130473241928348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10.273590173087664</v>
      </c>
      <c r="K9" s="75">
        <f>100*(SUM(Taulukko!N18:N20)-SUM(Taulukko!N6:N8))/SUM(Taulukko!N6:N8)</f>
        <v>11.188405797101456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-4.603773584905656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10.563765736179537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4.774969915764148</v>
      </c>
      <c r="AC9" s="75">
        <f>100*(SUM(Taulukko!AL18:AL20)-SUM(Taulukko!AL6:AL8))/SUM(Taulukko!AL6:AL8)</f>
        <v>5.7289896586881355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4.982517482517473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5.4451166810717355</v>
      </c>
      <c r="H10" s="75">
        <f>100*(SUM(Taulukko!J19:J21)-SUM(Taulukko!J7:J9))/SUM(Taulukko!J7:J9)</f>
        <v>5.059392872855257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11.669458403126749</v>
      </c>
      <c r="K10" s="75">
        <f>100*(SUM(Taulukko!N19:N21)-SUM(Taulukko!N7:N9))/SUM(Taulukko!N7:N9)</f>
        <v>11.680092059838884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-4.329661982529447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4.839560650390921</v>
      </c>
      <c r="AC10" s="75">
        <f>100*(SUM(Taulukko!AL19:AL21)-SUM(Taulukko!AL7:AL9))/SUM(Taulukko!AL7:AL9)</f>
        <v>5.440239428461084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4.821894005212869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5.925605536332175</v>
      </c>
      <c r="H11" s="75">
        <f>100*(SUM(Taulukko!J20:J22)-SUM(Taulukko!J8:J10))/SUM(Taulukko!J8:J10)</f>
        <v>4.984696108439005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11.086596800882527</v>
      </c>
      <c r="K11" s="75">
        <f>100*(SUM(Taulukko!N20:N22)-SUM(Taulukko!N8:N10))/SUM(Taulukko!N8:N10)</f>
        <v>11.92241871078152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-6.224066390041493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10.96327833954229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5.053650124544937</v>
      </c>
      <c r="AC11" s="75">
        <f>100*(SUM(Taulukko!AL20:AL22)-SUM(Taulukko!AL8:AL10))/SUM(Taulukko!AL8:AL10)</f>
        <v>5.4035863660400985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4.892966360856264</v>
      </c>
      <c r="E12" s="75">
        <f>100*(SUM(Taulukko!F21:F23)-SUM(Taulukko!F9:F11))/SUM(Taulukko!F9:F11)</f>
        <v>4.770164787510842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5.480052608505054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11.671388101983</v>
      </c>
      <c r="K12" s="75">
        <f>100*(SUM(Taulukko!N21:N23)-SUM(Taulukko!N9:N11))/SUM(Taulukko!N9:N11)</f>
        <v>12.040700960994903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-6.4769749157618905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13.404255319148932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5.517175206294377</v>
      </c>
      <c r="AC12" s="75">
        <f>100*(SUM(Taulukko!AL21:AL23)-SUM(Taulukko!AL9:AL11))/SUM(Taulukko!AL9:AL11)</f>
        <v>5.550766283524892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4.887543252595148</v>
      </c>
      <c r="E13" s="75">
        <f>100*(SUM(Taulukko!F22:F24)-SUM(Taulukko!F10:F12))/SUM(Taulukko!F10:F12)</f>
        <v>4.61008186126669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4.733218588640287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10.65848214285714</v>
      </c>
      <c r="K13" s="75">
        <f>100*(SUM(Taulukko!N22:N24)-SUM(Taulukko!N10:N12))/SUM(Taulukko!N10:N12)</f>
        <v>12.100840336134466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-6.127819548872185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10.419989367357786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5.7993132392216555</v>
      </c>
      <c r="AC13" s="75">
        <f>100*(SUM(Taulukko!AL22:AL24)-SUM(Taulukko!AL10:AL12))/SUM(Taulukko!AL10:AL12)</f>
        <v>5.757864632983786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4.7578225460780095</v>
      </c>
      <c r="E14" s="75">
        <f>100*(SUM(Taulukko!F23:F25)-SUM(Taulukko!F11:F13))/SUM(Taulukko!F11:F13)</f>
        <v>4.62923274753538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4.388581167447797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12.423398328690812</v>
      </c>
      <c r="K14" s="75">
        <f>100*(SUM(Taulukko!N23:N25)-SUM(Taulukko!N11:N13))/SUM(Taulukko!N11:N13)</f>
        <v>12.347052280311452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9.753539590980596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5.943079035847873</v>
      </c>
      <c r="AC14" s="75">
        <f>100*(SUM(Taulukko!AL23:AL25)-SUM(Taulukko!AL11:AL13))/SUM(Taulukko!AL11:AL13)</f>
        <v>5.953453097596788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4.745617785378377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4.0695209834675685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12.596685082872932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-4.682146935668067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9.65410428497676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6.256777783016635</v>
      </c>
      <c r="AC15" s="75">
        <f>100*(SUM(Taulukko!AL24:AL26)-SUM(Taulukko!AL12:AL14))/SUM(Taulukko!AL12:AL14)</f>
        <v>6.055607917059362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4.7901653242899584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4.403048264182898</v>
      </c>
      <c r="H16" s="77">
        <f>100*(SUM(Taulukko!J25:J27)-SUM(Taulukko!J13:J15))/SUM(Taulukko!J13:J15)</f>
        <v>4.800339847068811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12.649945474372966</v>
      </c>
      <c r="K16" s="77">
        <f>100*(SUM(Taulukko!N25:N27)-SUM(Taulukko!N13:N15))/SUM(Taulukko!N13:N15)</f>
        <v>12.802197802197806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-6.205607476635512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5.980424296351805</v>
      </c>
      <c r="AC16" s="77">
        <f>100*(SUM(Taulukko!AL25:AL27)-SUM(Taulukko!AL13:AL15))/SUM(Taulukko!AL13:AL15)</f>
        <v>6.07892763404573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5.932565087494667</v>
      </c>
      <c r="H17" s="75">
        <f>100*(SUM(Taulukko!J26:J28)-SUM(Taulukko!J14:J16))/SUM(Taulukko!J14:J16)</f>
        <v>5.048790835808245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11.815718157181577</v>
      </c>
      <c r="K17" s="75">
        <f>100*(SUM(Taulukko!N26:N28)-SUM(Taulukko!N14:N16))/SUM(Taulukko!N14:N16)</f>
        <v>12.500000000000021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-5.111700113593345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7.144875659382072</v>
      </c>
      <c r="AC17" s="75">
        <f>100*(SUM(Taulukko!AL26:AL28)-SUM(Taulukko!AL14:AL16))/SUM(Taulukko!AL14:AL16)</f>
        <v>6.0850508253287385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4.480135249366029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6.193934216146945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11.963023382272974</v>
      </c>
      <c r="K18" s="75">
        <f>100*(SUM(Taulukko!N27:N29)-SUM(Taulukko!N15:N17))/SUM(Taulukko!N15:N17)</f>
        <v>11.74878180833784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6.839964467717034</v>
      </c>
      <c r="AC18" s="75">
        <f>100*(SUM(Taulukko!AL27:AL29)-SUM(Taulukko!AL15:AL17))/SUM(Taulukko!AL15:AL17)</f>
        <v>6.233754177497218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4.052342760658491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6.484641638225251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11.818672423097667</v>
      </c>
      <c r="K19" s="75">
        <f>100*(SUM(Taulukko!N28:N30)-SUM(Taulukko!N16:N18))/SUM(Taulukko!N16:N18)</f>
        <v>10.65310492505352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-4.135486411973208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7.634870263206998</v>
      </c>
      <c r="AC19" s="75">
        <f>100*(SUM(Taulukko!AL28:AL30)-SUM(Taulukko!AL16:AL18))/SUM(Taulukko!AL16:AL18)</f>
        <v>6.569275576718589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4.0251572327044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5.5274261603375505</v>
      </c>
      <c r="H20" s="75">
        <f>100*(SUM(Taulukko!J29:J31)-SUM(Taulukko!J17:J19))/SUM(Taulukko!J17:J19)</f>
        <v>6.461148648648654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9.894179894179889</v>
      </c>
      <c r="K20" s="75">
        <f>100*(SUM(Taulukko!N29:N31)-SUM(Taulukko!N17:N19))/SUM(Taulukko!N17:N19)</f>
        <v>9.720021130480706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-5.331242649941198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6.942909760589311</v>
      </c>
      <c r="AC20" s="75">
        <f>100*(SUM(Taulukko!AL29:AL31)-SUM(Taulukko!AL17:AL19))/SUM(Taulukko!AL17:AL19)</f>
        <v>7.020453289109997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4.476386036960988</v>
      </c>
      <c r="H21" s="75">
        <f>100*(SUM(Taulukko!J30:J32)-SUM(Taulukko!J18:J20))/SUM(Taulukko!J18:J20)</f>
        <v>7.025662599915855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5.113924050632923</v>
      </c>
      <c r="K21" s="75">
        <f>100*(SUM(Taulukko!N30:N32)-SUM(Taulukko!N18:N20))/SUM(Taulukko!N18:N20)</f>
        <v>9.436913451511973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7.644599623282945</v>
      </c>
      <c r="AC21" s="75">
        <f>100*(SUM(Taulukko!AL30:AL32)-SUM(Taulukko!AL18:AL20))/SUM(Taulukko!AL18:AL20)</f>
        <v>7.512513202002119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5.162364696086609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5.532786885245901</v>
      </c>
      <c r="H22" s="75">
        <f>100*(SUM(Taulukko!J31:J33)-SUM(Taulukko!J19:J21))/SUM(Taulukko!J19:J21)</f>
        <v>7.453936348408691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6.050000000000011</v>
      </c>
      <c r="K22" s="75">
        <f>100*(SUM(Taulukko!N31:N33)-SUM(Taulukko!N19:N21))/SUM(Taulukko!N19:N21)</f>
        <v>9.78876867594025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-2.5803890432711394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7.914722298471933</v>
      </c>
      <c r="AC22" s="75">
        <f>100*(SUM(Taulukko!AL31:AL33)-SUM(Taulukko!AL19:AL21))/SUM(Taulukko!AL19:AL21)</f>
        <v>7.975094996108615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5.221715706589293</v>
      </c>
      <c r="E23" s="75">
        <f>100*(SUM(Taulukko!F32:F34)-SUM(Taulukko!F20:F22))/SUM(Taulukko!F20:F22)</f>
        <v>5.359368508516828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6.329113924050634</v>
      </c>
      <c r="H23" s="75">
        <f>100*(SUM(Taulukko!J32:J34)-SUM(Taulukko!J20:J22))/SUM(Taulukko!J20:J22)</f>
        <v>7.580174927113711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7.5471698113207335</v>
      </c>
      <c r="K23" s="75">
        <f>100*(SUM(Taulukko!N32:N34)-SUM(Taulukko!N20:N22))/SUM(Taulukko!N20:N22)</f>
        <v>10.499490316004074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-1.126307320997591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8.152843007614802</v>
      </c>
      <c r="AC23" s="75">
        <f>100*(SUM(Taulukko!AL32:AL34)-SUM(Taulukko!AL20:AL22))/SUM(Taulukko!AL20:AL22)</f>
        <v>8.291904218928167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6.413994169096212</v>
      </c>
      <c r="E24" s="75">
        <f>100*(SUM(Taulukko!F33:F35)-SUM(Taulukko!F21:F23))/SUM(Taulukko!F21:F23)</f>
        <v>5.422185430463575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8.270989193682462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12.78538812785389</v>
      </c>
      <c r="K24" s="75">
        <f>100*(SUM(Taulukko!N33:N35)-SUM(Taulukko!N21:N23))/SUM(Taulukko!N21:N23)</f>
        <v>11.099899091826453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-1.1235955056179707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8.784213876511787</v>
      </c>
      <c r="AC24" s="75">
        <f>100*(SUM(Taulukko!AL33:AL35)-SUM(Taulukko!AL21:AL23))/SUM(Taulukko!AL21:AL23)</f>
        <v>8.389672852670271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5.608247422680433</v>
      </c>
      <c r="E25" s="75">
        <f>100*(SUM(Taulukko!F34:F36)-SUM(Taulukko!F22:F24))/SUM(Taulukko!F22:F24)</f>
        <v>5.189456342668873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6.409202958093658</v>
      </c>
      <c r="H25" s="75">
        <f>100*(SUM(Taulukko!J34:J36)-SUM(Taulukko!J22:J24))/SUM(Taulukko!J22:J24)</f>
        <v>6.87242798353909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13.41401916288453</v>
      </c>
      <c r="K25" s="75">
        <f>100*(SUM(Taulukko!N34:N36)-SUM(Taulukko!N22:N24))/SUM(Taulukko!N22:N24)</f>
        <v>11.394302848575702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-1.0821643286572988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10.255175734232086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8.307789397764159</v>
      </c>
      <c r="AC25" s="75">
        <f>100*(SUM(Taulukko!AL34:AL36)-SUM(Taulukko!AL22:AL24))/SUM(Taulukko!AL22:AL24)</f>
        <v>8.279250045069409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4.623567921440267</v>
      </c>
      <c r="E26" s="75">
        <f>100*(SUM(Taulukko!F35:F37)-SUM(Taulukko!F23:F25))/SUM(Taulukko!F23:F25)</f>
        <v>4.95698484227774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6.423895253682495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12.14073339940535</v>
      </c>
      <c r="K26" s="75">
        <f>100*(SUM(Taulukko!N35:N37)-SUM(Taulukko!N23:N25))/SUM(Taulukko!N23:N25)</f>
        <v>11.336633663366339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9.890109890109912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7.996602896477761</v>
      </c>
      <c r="AC26" s="75">
        <f>100*(SUM(Taulukko!AL35:AL37)-SUM(Taulukko!AL23:AL25))/SUM(Taulukko!AL23:AL25)</f>
        <v>8.164452198810016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4.408163265306115</v>
      </c>
      <c r="E27" s="75">
        <f>100*(SUM(Taulukko!F36:F38)-SUM(Taulukko!F24:F26))/SUM(Taulukko!F24:F26)</f>
        <v>4.851202609050145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5.743380855397158</v>
      </c>
      <c r="H27" s="75">
        <f>100*(SUM(Taulukko!J36:J38)-SUM(Taulukko!J24:J26))/SUM(Taulukko!J24:J26)</f>
        <v>6.308506308506309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10.195121951219514</v>
      </c>
      <c r="K27" s="75">
        <f>100*(SUM(Taulukko!N36:N38)-SUM(Taulukko!N24:N26))/SUM(Taulukko!N24:N26)</f>
        <v>11.138370951913636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9.03954802259888</v>
      </c>
      <c r="Z27" s="75">
        <f>100*(SUM(Taulukko!AH36:AH38)-SUM(Taulukko!AH24:AH26))/SUM(Taulukko!AH24:AH26)</f>
        <v>9.386792452830191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8.053780617678385</v>
      </c>
      <c r="AC27" s="75">
        <f>100*(SUM(Taulukko!AL36:AL38)-SUM(Taulukko!AL24:AL26))/SUM(Taulukko!AL24:AL26)</f>
        <v>8.287047322817168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4.288025889967624</v>
      </c>
      <c r="E28" s="77">
        <f>100*(SUM(Taulukko!F37:F39)-SUM(Taulukko!F25:F27))/SUM(Taulukko!F25:F27)</f>
        <v>5.077173030056865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6.407137064071387</v>
      </c>
      <c r="H28" s="77">
        <f>100*(SUM(Taulukko!J37:J39)-SUM(Taulukko!J25:J27))/SUM(Taulukko!J25:J27)</f>
        <v>6.688285366842342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9.196515004840272</v>
      </c>
      <c r="K28" s="77">
        <f>100*(SUM(Taulukko!N37:N39)-SUM(Taulukko!N25:N27))/SUM(Taulukko!N25:N27)</f>
        <v>11.203117389186556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9.50374531835205</v>
      </c>
      <c r="Z28" s="77">
        <f>100*(SUM(Taulukko!AH37:AH39)-SUM(Taulukko!AH25:AH27))/SUM(Taulukko!AH25:AH27)</f>
        <v>9.695550351288052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8.63013698630137</v>
      </c>
      <c r="AC28" s="77">
        <f>100*(SUM(Taulukko!AL37:AL39)-SUM(Taulukko!AL25:AL27))/SUM(Taulukko!AL25:AL27)</f>
        <v>8.748287898201747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5.927730410069008</v>
      </c>
      <c r="E29" s="75">
        <f>100*(SUM(Taulukko!F38:F40)-SUM(Taulukko!F26:F28))/SUM(Taulukko!F26:F28)</f>
        <v>5.551053484602925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7.350565428109849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11.100339311682005</v>
      </c>
      <c r="K29" s="75">
        <f>100*(SUM(Taulukko!N38:N40)-SUM(Taulukko!N26:N28))/SUM(Taulukko!N26:N28)</f>
        <v>11.887433284813197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10.428305400372428</v>
      </c>
      <c r="Z29" s="75">
        <f>100*(SUM(Taulukko!AH38:AH40)-SUM(Taulukko!AH26:AH28))/SUM(Taulukko!AH26:AH28)</f>
        <v>10.288640595903162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9.565255615631452</v>
      </c>
      <c r="AC29" s="75">
        <f>100*(SUM(Taulukko!AL38:AL40)-SUM(Taulukko!AL26:AL28))/SUM(Taulukko!AL26:AL28)</f>
        <v>9.388598303371287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6.105944197331175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8.447304907481898</v>
      </c>
      <c r="H30" s="75">
        <f>100*(SUM(Taulukko!J39:J41)-SUM(Taulukko!J27:J29))/SUM(Taulukko!J27:J29)</f>
        <v>7.843925985518905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13.74453618261291</v>
      </c>
      <c r="K30" s="75">
        <f>100*(SUM(Taulukko!N39:N41)-SUM(Taulukko!N27:N29))/SUM(Taulukko!N27:N29)</f>
        <v>13.129844961240323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10.073516541221766</v>
      </c>
      <c r="AC30" s="75">
        <f>100*(SUM(Taulukko!AL39:AL41)-SUM(Taulukko!AL27:AL29))/SUM(Taulukko!AL27:AL29)</f>
        <v>9.887709179883775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7.6267748478702</v>
      </c>
      <c r="E31" s="75">
        <f>100*(SUM(Taulukko!F40:F42)-SUM(Taulukko!F28:F30))/SUM(Taulukko!F28:F30)</f>
        <v>6.534893102057288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10.016025641025653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17.181467181467195</v>
      </c>
      <c r="K31" s="75">
        <f>100*(SUM(Taulukko!N40:N42)-SUM(Taulukko!N28:N30))/SUM(Taulukko!N28:N30)</f>
        <v>14.368650217706818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3.410024650780601</v>
      </c>
      <c r="Q31" s="75">
        <f>100*(SUM(Taulukko!V40:V42)-SUM(Taulukko!V28:V30))/SUM(Taulukko!V28:V30)</f>
        <v>2.98869143780291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2.064896755162229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11.047519944502262</v>
      </c>
      <c r="AC31" s="75">
        <f>100*(SUM(Taulukko!AL40:AL42)-SUM(Taulukko!AL28:AL30))/SUM(Taulukko!AL28:AL30)</f>
        <v>10.10324483775812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7.053607416364381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9.276289484206325</v>
      </c>
      <c r="H32" s="75">
        <f>100*(SUM(Taulukko!J41:J43)-SUM(Taulukko!J29:J31))/SUM(Taulukko!J29:J31)</f>
        <v>7.338357794525981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15.262397688974492</v>
      </c>
      <c r="K32" s="75">
        <f>100*(SUM(Taulukko!N41:N43)-SUM(Taulukko!N29:N31))/SUM(Taulukko!N29:N31)</f>
        <v>15.069812229176717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5.175983436853002</v>
      </c>
      <c r="Q32" s="75">
        <f>100*(SUM(Taulukko!V41:V43)-SUM(Taulukko!V29:V31))/SUM(Taulukko!V29:V31)</f>
        <v>4.099025974025984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2.2852930335422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11.070615034168556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10.866195970380568</v>
      </c>
      <c r="AC32" s="75">
        <f>100*(SUM(Taulukko!AL41:AL43)-SUM(Taulukko!AL29:AL31))/SUM(Taulukko!AL29:AL31)</f>
        <v>10.14548898071625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6.878930817610052</v>
      </c>
      <c r="H33" s="75">
        <f>100*(SUM(Taulukko!J42:J44)-SUM(Taulukko!J30:J32))/SUM(Taulukko!J30:J32)</f>
        <v>6.4465408805031466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13.77649325626204</v>
      </c>
      <c r="K33" s="75">
        <f>100*(SUM(Taulukko!N42:N44)-SUM(Taulukko!N30:N32))/SUM(Taulukko!N30:N32)</f>
        <v>14.816579323487401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5.112474437627812</v>
      </c>
      <c r="Q33" s="75">
        <f>100*(SUM(Taulukko!V42:V44)-SUM(Taulukko!V30:V32))/SUM(Taulukko!V30:V32)</f>
        <v>5.048859934853435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2.394106813996317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10.73038773669972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10.853143271734032</v>
      </c>
      <c r="AC33" s="75">
        <f>100*(SUM(Taulukko!AL42:AL44)-SUM(Taulukko!AL30:AL32))/SUM(Taulukko!AL30:AL32)</f>
        <v>10.16956391748174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6.769596199524926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5.9417475728155384</v>
      </c>
      <c r="H34" s="75">
        <f>100*(SUM(Taulukko!J43:J45)-SUM(Taulukko!J31:J33))/SUM(Taulukko!J31:J33)</f>
        <v>5.455962587685136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11.64545025931164</v>
      </c>
      <c r="K34" s="75">
        <f>100*(SUM(Taulukko!N43:N45)-SUM(Taulukko!N31:N33))/SUM(Taulukko!N31:N33)</f>
        <v>13.937118723603936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4.849225753871222</v>
      </c>
      <c r="Q34" s="75">
        <f>100*(SUM(Taulukko!V43:V45)-SUM(Taulukko!V31:V33))/SUM(Taulukko!V31:V33)</f>
        <v>5.829596412556058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11.056401074306157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10.221298965575722</v>
      </c>
      <c r="AC34" s="75">
        <f>100*(SUM(Taulukko!AL43:AL45)-SUM(Taulukko!AL31:AL33))/SUM(Taulukko!AL31:AL33)</f>
        <v>10.260758956964168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6.498621504529343</v>
      </c>
      <c r="E35" s="75">
        <f>100*(SUM(Taulukko!F44:F46)-SUM(Taulukko!F32:F34))/SUM(Taulukko!F32:F34)</f>
        <v>5.55993690851737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5.645161290322599</v>
      </c>
      <c r="H35" s="75">
        <f>100*(SUM(Taulukko!J44:J46)-SUM(Taulukko!J32:J34))/SUM(Taulukko!J32:J34)</f>
        <v>4.761904761904766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12.511542012927054</v>
      </c>
      <c r="K35" s="75">
        <f>100*(SUM(Taulukko!N44:N46)-SUM(Taulukko!N32:N34))/SUM(Taulukko!N32:N34)</f>
        <v>12.86900369003689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4.922701383238391</v>
      </c>
      <c r="Q35" s="75">
        <f>100*(SUM(Taulukko!V44:V46)-SUM(Taulukko!V32:V34))/SUM(Taulukko!V32:V34)</f>
        <v>6.476578411405286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2.387073081160485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10.909090909090907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10.64125806315611</v>
      </c>
      <c r="AC35" s="75">
        <f>100*(SUM(Taulukko!AL44:AL46)-SUM(Taulukko!AL32:AL34))/SUM(Taulukko!AL32:AL34)</f>
        <v>10.415701469906905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6.536203522504888</v>
      </c>
      <c r="E36" s="75">
        <f>100*(SUM(Taulukko!F45:F47)-SUM(Taulukko!F33:F35))/SUM(Taulukko!F33:F35)</f>
        <v>5.614448370632121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5.988483685220738</v>
      </c>
      <c r="H36" s="75">
        <f>100*(SUM(Taulukko!J45:J47)-SUM(Taulukko!J33:J35))/SUM(Taulukko!J33:J35)</f>
        <v>4.550713459313542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12.82051282051282</v>
      </c>
      <c r="K36" s="75">
        <f>100*(SUM(Taulukko!N45:N47)-SUM(Taulukko!N33:N35))/SUM(Taulukko!N33:N35)</f>
        <v>12.216167120799275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6.9805194805194875</v>
      </c>
      <c r="Q36" s="75">
        <f>100*(SUM(Taulukko!V45:V47)-SUM(Taulukko!V33:V35))/SUM(Taulukko!V33:V35)</f>
        <v>7.029662738724077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2.457813646368301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10.95468543774746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10.377831647580043</v>
      </c>
      <c r="AC36" s="75">
        <f>100*(SUM(Taulukko!AL45:AL47)-SUM(Taulukko!AL33:AL35))/SUM(Taulukko!AL33:AL35)</f>
        <v>10.612022772940398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5.583756345177647</v>
      </c>
      <c r="E37" s="75">
        <f>100*(SUM(Taulukko!F46:F48)-SUM(Taulukko!F34:F36))/SUM(Taulukko!F34:F36)</f>
        <v>5.873140172278755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5.019305019305019</v>
      </c>
      <c r="H37" s="75">
        <f>100*(SUM(Taulukko!J46:J48)-SUM(Taulukko!J34:J36))/SUM(Taulukko!J34:J36)</f>
        <v>4.774740084713144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11.116051578479324</v>
      </c>
      <c r="K37" s="75">
        <f>100*(SUM(Taulukko!N46:N48)-SUM(Taulukko!N34:N36))/SUM(Taulukko!N34:N36)</f>
        <v>12.15791834903544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7.4149108589951425</v>
      </c>
      <c r="Q37" s="75">
        <f>100*(SUM(Taulukko!V46:V48)-SUM(Taulukko!V34:V36))/SUM(Taulukko!V34:V36)</f>
        <v>7.489878542510121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2.67693436010266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11.101398601398603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10.721271902443105</v>
      </c>
      <c r="AC37" s="75">
        <f>100*(SUM(Taulukko!AL46:AL48)-SUM(Taulukko!AL34:AL36))/SUM(Taulukko!AL34:AL36)</f>
        <v>10.805411030176915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6.33554947203754</v>
      </c>
      <c r="E38" s="75">
        <f>100*(SUM(Taulukko!F47:F49)-SUM(Taulukko!F35:F37))/SUM(Taulukko!F35:F37)</f>
        <v>6.128024980483993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5.242868157286054</v>
      </c>
      <c r="H38" s="75">
        <f>100*(SUM(Taulukko!J47:J49)-SUM(Taulukko!J35:J37))/SUM(Taulukko!J35:J37)</f>
        <v>5.036524413687052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11.621741051701285</v>
      </c>
      <c r="K38" s="75">
        <f>100*(SUM(Taulukko!N47:N49)-SUM(Taulukko!N35:N37))/SUM(Taulukko!N35:N37)</f>
        <v>12.538906180524673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7.698508665860525</v>
      </c>
      <c r="Q38" s="75">
        <f>100*(SUM(Taulukko!V47:V49)-SUM(Taulukko!V35:V37))/SUM(Taulukko!V35:V37)</f>
        <v>7.822580645161281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10.963950167625516</v>
      </c>
      <c r="AC38" s="75">
        <f>100*(SUM(Taulukko!AL47:AL49)-SUM(Taulukko!AL35:AL37))/SUM(Taulukko!AL35:AL37)</f>
        <v>10.852841426089826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7.310398749022681</v>
      </c>
      <c r="E39" s="75">
        <f>100*(SUM(Taulukko!F48:F50)-SUM(Taulukko!F36:F38))/SUM(Taulukko!F36:F38)</f>
        <v>6.181959564541226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5.015313935681479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14.696768481629046</v>
      </c>
      <c r="K39" s="75">
        <f>100*(SUM(Taulukko!N48:N50)-SUM(Taulukko!N36:N38))/SUM(Taulukko!N36:N38)</f>
        <v>13.024282560706402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8.51747689835276</v>
      </c>
      <c r="Q39" s="75">
        <f>100*(SUM(Taulukko!V48:V50)-SUM(Taulukko!V36:V38))/SUM(Taulukko!V36:V38)</f>
        <v>7.865168539325852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11.6580310880829</v>
      </c>
      <c r="Z39" s="75">
        <f>100*(SUM(Taulukko!AH48:AH50)-SUM(Taulukko!AH36:AH38))/SUM(Taulukko!AH36:AH38)</f>
        <v>11.384217335058217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11.449221797872775</v>
      </c>
      <c r="AC39" s="75">
        <f>100*(SUM(Taulukko!AL48:AL50)-SUM(Taulukko!AL36:AL38))/SUM(Taulukko!AL36:AL38)</f>
        <v>10.623717685679132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6.245151280062074</v>
      </c>
      <c r="E40" s="77">
        <f>100*(SUM(Taulukko!F49:F51)-SUM(Taulukko!F37:F39))/SUM(Taulukko!F37:F39)</f>
        <v>5.991495941244685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5.754573170731693</v>
      </c>
      <c r="H40" s="77">
        <f>100*(SUM(Taulukko!J49:J51)-SUM(Taulukko!J37:J39))/SUM(Taulukko!J37:J39)</f>
        <v>4.597264437689934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13.829787234042536</v>
      </c>
      <c r="K40" s="77">
        <f>100*(SUM(Taulukko!N49:N51)-SUM(Taulukko!N37:N39))/SUM(Taulukko!N37:N39)</f>
        <v>13.140604467805518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7.732164208848161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11.244121419410009</v>
      </c>
      <c r="Z40" s="77">
        <f>100*(SUM(Taulukko!AH49:AH51)-SUM(Taulukko!AH37:AH39))/SUM(Taulukko!AH37:AH39)</f>
        <v>11.22971818958156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9.624537281861446</v>
      </c>
      <c r="AC40" s="77">
        <f>100*(SUM(Taulukko!AL49:AL51)-SUM(Taulukko!AL37:AL39))/SUM(Taulukko!AL37:AL39)</f>
        <v>10.051598748628777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5.404369490226149</v>
      </c>
      <c r="E41" s="75">
        <f>100*(SUM(Taulukko!F50:F52)-SUM(Taulukko!F38:F40))/SUM(Taulukko!F38:F40)</f>
        <v>5.604606525911717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4.792452830188675</v>
      </c>
      <c r="H41" s="75">
        <f>100*(SUM(Taulukko!J50:J52)-SUM(Taulukko!J38:J40))/SUM(Taulukko!J38:J40)</f>
        <v>3.9127163280662063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12.478184991274007</v>
      </c>
      <c r="K41" s="75">
        <f>100*(SUM(Taulukko!N50:N52)-SUM(Taulukko!N38:N40))/SUM(Taulukko!N38:N40)</f>
        <v>12.705984388551583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7.710651828298877</v>
      </c>
      <c r="Q41" s="75">
        <f>100*(SUM(Taulukko!V50:V52)-SUM(Taulukko!V38:V40))/SUM(Taulukko!V38:V40)</f>
        <v>7.142857142857143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10.750421585160202</v>
      </c>
      <c r="Z41" s="75">
        <f>100*(SUM(Taulukko!AH50:AH52)-SUM(Taulukko!AH38:AH40))/SUM(Taulukko!AH38:AH40)</f>
        <v>10.932883073026572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8.401203610832498</v>
      </c>
      <c r="AC41" s="75">
        <f>100*(SUM(Taulukko!AL50:AL52)-SUM(Taulukko!AL38:AL40))/SUM(Taulukko!AL38:AL40)</f>
        <v>9.281954434041879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5.182926829268302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1.6320474777447986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9.47907771135781</v>
      </c>
      <c r="K42" s="75">
        <f>100*(SUM(Taulukko!N51:N53)-SUM(Taulukko!N39:N41))/SUM(Taulukko!N39:N41)</f>
        <v>11.691648822269787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8.246178600160912</v>
      </c>
      <c r="Q42" s="75">
        <f>100*(SUM(Taulukko!V51:V53)-SUM(Taulukko!V39:V41))/SUM(Taulukko!V39:V41)</f>
        <v>6.666666666666658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10.499999999999996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7.525642045002797</v>
      </c>
      <c r="AC42" s="75">
        <f>100*(SUM(Taulukko!AL51:AL53)-SUM(Taulukko!AL39:AL41))/SUM(Taulukko!AL39:AL41)</f>
        <v>8.556660039761423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4.673954014323399</v>
      </c>
      <c r="E43" s="75">
        <f>100*(SUM(Taulukko!F52:F54)-SUM(Taulukko!F40:F42))/SUM(Taulukko!F40:F42)</f>
        <v>4.846648996592182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0.8739985433357528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7.37232289950578</v>
      </c>
      <c r="K43" s="75">
        <f>100*(SUM(Taulukko!N52:N54)-SUM(Taulukko!N40:N42))/SUM(Taulukko!N40:N42)</f>
        <v>10.490693739424708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7.18146718146719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6.2745098039215685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2.8179190751445127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10.665564282761464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7.082617523036071</v>
      </c>
      <c r="AC43" s="75">
        <f>100*(SUM(Taulukko!AL52:AL54)-SUM(Taulukko!AL40:AL42))/SUM(Taulukko!AL40:AL42)</f>
        <v>7.990228911390422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4.819277108433718</v>
      </c>
      <c r="E44" s="75">
        <f>100*(SUM(Taulukko!F53:F55)-SUM(Taulukko!F41:F43))/SUM(Taulukko!F41:F43)</f>
        <v>4.673954014323399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2.1222100256128837</v>
      </c>
      <c r="H44" s="75">
        <f>100*(SUM(Taulukko!J53:J55)-SUM(Taulukko!J41:J43))/SUM(Taulukko!J41:J43)</f>
        <v>2.697708795269754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9.774436090225565</v>
      </c>
      <c r="K44" s="75">
        <f>100*(SUM(Taulukko!N53:N55)-SUM(Taulukko!N41:N43))/SUM(Taulukko!N41:N43)</f>
        <v>9.41422594142258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6.042884990253412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2.630630630630635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10.213289581624284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7.106244175209698</v>
      </c>
      <c r="AC44" s="75">
        <f>100*(SUM(Taulukko!AL53:AL55)-SUM(Taulukko!AL41:AL43))/SUM(Taulukko!AL41:AL43)</f>
        <v>7.546211262651922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4.458598726114663</v>
      </c>
      <c r="E45" s="75">
        <f>100*(SUM(Taulukko!F54:F56)-SUM(Taulukko!F42:F44))/SUM(Taulukko!F42:F44)</f>
        <v>4.65990229237128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1.9492460463405707</v>
      </c>
      <c r="H45" s="75">
        <f>100*(SUM(Taulukko!J54:J56)-SUM(Taulukko!J42:J44))/SUM(Taulukko!J42:J44)</f>
        <v>2.8434268833087106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10.62658763759523</v>
      </c>
      <c r="K45" s="75">
        <f>100*(SUM(Taulukko!N54:N56)-SUM(Taulukko!N42:N44))/SUM(Taulukko!N42:N44)</f>
        <v>8.796680497925292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7.1046600458365265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5.968992248062007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2.5179856115107913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9.5684039087948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6.16385616385616</v>
      </c>
      <c r="AC45" s="75">
        <f>100*(SUM(Taulukko!AL54:AL56)-SUM(Taulukko!AL42:AL44))/SUM(Taulukko!AL42:AL44)</f>
        <v>7.1528262386601495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4.8943270300333666</v>
      </c>
      <c r="E46" s="75">
        <f>100*(SUM(Taulukko!F55:F57)-SUM(Taulukko!F43:F45))/SUM(Taulukko!F43:F45)</f>
        <v>4.685157421289333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3.848973607038123</v>
      </c>
      <c r="H46" s="75">
        <f>100*(SUM(Taulukko!J55:J57)-SUM(Taulukko!J43:J45))/SUM(Taulukko!J43:J45)</f>
        <v>3.2150776053214822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13.766891891891875</v>
      </c>
      <c r="K46" s="75">
        <f>100*(SUM(Taulukko!N55:N57)-SUM(Taulukko!N43:N45))/SUM(Taulukko!N43:N45)</f>
        <v>8.525535420098842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6.8791294209094636</v>
      </c>
      <c r="Q46" s="75">
        <f>100*(SUM(Taulukko!V55:V57)-SUM(Taulukko!V43:V45))/SUM(Taulukko!V43:V45)</f>
        <v>5.932203389830499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9.552599758162039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6.765644832493548</v>
      </c>
      <c r="AC46" s="75">
        <f>100*(SUM(Taulukko!AL55:AL57)-SUM(Taulukko!AL43:AL45))/SUM(Taulukko!AL43:AL45)</f>
        <v>6.798692559123248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4.992603550295859</v>
      </c>
      <c r="E47" s="75">
        <f>100*(SUM(Taulukko!F56:F58)-SUM(Taulukko!F44:F46))/SUM(Taulukko!F44:F46)</f>
        <v>4.74411654837502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3.1261359505634188</v>
      </c>
      <c r="H47" s="75">
        <f>100*(SUM(Taulukko!J56:J58)-SUM(Taulukko!J44:J46))/SUM(Taulukko!J44:J46)</f>
        <v>3.621581670362141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10.874025441116126</v>
      </c>
      <c r="K47" s="75">
        <f>100*(SUM(Taulukko!N56:N58)-SUM(Taulukko!N44:N46))/SUM(Taulukko!N44:N46)</f>
        <v>8.459337964854921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7.405971306708036</v>
      </c>
      <c r="Q47" s="75">
        <f>100*(SUM(Taulukko!V56:V58)-SUM(Taulukko!V44:V46))/SUM(Taulukko!V44:V46)</f>
        <v>5.776587605202764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2.6901004304160896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9.276289484206302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6.321685782875424</v>
      </c>
      <c r="AC47" s="75">
        <f>100*(SUM(Taulukko!AL56:AL58)-SUM(Taulukko!AL44:AL46))/SUM(Taulukko!AL44:AL46)</f>
        <v>6.492218492523665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4.849375459221157</v>
      </c>
      <c r="E48" s="75">
        <f>100*(SUM(Taulukko!F57:F59)-SUM(Taulukko!F45:F47))/SUM(Taulukko!F45:F47)</f>
        <v>4.721189591078084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3.5494386091995485</v>
      </c>
      <c r="H48" s="75">
        <f>100*(SUM(Taulukko!J57:J59)-SUM(Taulukko!J45:J47))/SUM(Taulukko!J45:J47)</f>
        <v>3.946883068978254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9.449760765550236</v>
      </c>
      <c r="K48" s="75">
        <f>100*(SUM(Taulukko!N57:N59)-SUM(Taulukko!N45:N47))/SUM(Taulukko!N45:N47)</f>
        <v>8.41764467826791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4.969650986342931</v>
      </c>
      <c r="Q48" s="75">
        <f>100*(SUM(Taulukko!V57:V59)-SUM(Taulukko!V45:V47))/SUM(Taulukko!V45:V47)</f>
        <v>5.391040242976479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3.2904148783977067</v>
      </c>
      <c r="T48" s="75">
        <f>100*(SUM(Taulukko!Z57:Z59)-SUM(Taulukko!Z45:Z47))/SUM(Taulukko!Z45:Z47)</f>
        <v>2.9001074113855947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9.318001586042824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6.346321329849668</v>
      </c>
      <c r="AC48" s="75">
        <f>100*(SUM(Taulukko!AL57:AL59)-SUM(Taulukko!AL45:AL47))/SUM(Taulukko!AL45:AL47)</f>
        <v>6.206713847784118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4.659763313609476</v>
      </c>
      <c r="E49" s="75">
        <f>100*(SUM(Taulukko!F58:F60)-SUM(Taulukko!F46:F48))/SUM(Taulukko!F46:F48)</f>
        <v>4.7337278106509135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4.30147058823529</v>
      </c>
      <c r="H49" s="75">
        <f>100*(SUM(Taulukko!J58:J60)-SUM(Taulukko!J46:J48))/SUM(Taulukko!J46:J48)</f>
        <v>4.189636163175295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8.56342537014806</v>
      </c>
      <c r="K49" s="75">
        <f>100*(SUM(Taulukko!N58:N60)-SUM(Taulukko!N46:N48))/SUM(Taulukko!N46:N48)</f>
        <v>8.35999999999999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5.318747642399082</v>
      </c>
      <c r="Q49" s="75">
        <f>100*(SUM(Taulukko!V58:V60)-SUM(Taulukko!V46:V48))/SUM(Taulukko!V46:V48)</f>
        <v>4.8964218455743875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3.0703320242770524</v>
      </c>
      <c r="T49" s="75">
        <f>100*(SUM(Taulukko!Z58:Z60)-SUM(Taulukko!Z46:Z48))/SUM(Taulukko!Z46:Z48)</f>
        <v>3.0714285714285796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9.362706530291101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6.010600308235895</v>
      </c>
      <c r="AC49" s="75">
        <f>100*(SUM(Taulukko!AL58:AL60)-SUM(Taulukko!AL46:AL48))/SUM(Taulukko!AL46:AL48)</f>
        <v>5.946433266969658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4.70761309304894</v>
      </c>
      <c r="E50" s="75">
        <f>100*(SUM(Taulukko!F59:F61)-SUM(Taulukko!F47:F49))/SUM(Taulukko!F47:F49)</f>
        <v>4.744391320338373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4.139194139194123</v>
      </c>
      <c r="H50" s="75">
        <f>100*(SUM(Taulukko!J59:J61)-SUM(Taulukko!J47:J49))/SUM(Taulukko!J47:J49)</f>
        <v>4.428989751098084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8.551068883610435</v>
      </c>
      <c r="K50" s="75">
        <f>100*(SUM(Taulukko!N59:N61)-SUM(Taulukko!N47:N49))/SUM(Taulukko!N47:N49)</f>
        <v>8.336625839589093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4.67814371257485</v>
      </c>
      <c r="Q50" s="75">
        <f>100*(SUM(Taulukko!V59:V61)-SUM(Taulukko!V47:V49))/SUM(Taulukko!V47:V49)</f>
        <v>4.5250560957367325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3.025987896048416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9.367681498829038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5.624766878030579</v>
      </c>
      <c r="AC50" s="75">
        <f>100*(SUM(Taulukko!AL59:AL61)-SUM(Taulukko!AL47:AL49))/SUM(Taulukko!AL47:AL49)</f>
        <v>5.745839862696827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4.808743169398903</v>
      </c>
      <c r="E51" s="75">
        <f>100*(SUM(Taulukko!F60:F62)-SUM(Taulukko!F48:F50))/SUM(Taulukko!F48:F50)</f>
        <v>4.906627608934447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2.6785714285714284</v>
      </c>
      <c r="H51" s="75">
        <f>100*(SUM(Taulukko!J60:J62)-SUM(Taulukko!J48:J50))/SUM(Taulukko!J48:J50)</f>
        <v>4.593510754648182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6.94712466229255</v>
      </c>
      <c r="K51" s="75">
        <f>100*(SUM(Taulukko!N60:N62)-SUM(Taulukko!N48:N50))/SUM(Taulukko!N48:N50)</f>
        <v>8.3984375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3.9614957423176556</v>
      </c>
      <c r="Q51" s="75">
        <f>100*(SUM(Taulukko!V60:V62)-SUM(Taulukko!V48:V50))/SUM(Taulukko!V48:V50)</f>
        <v>4.5014880952380825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9.280742459396752</v>
      </c>
      <c r="Z51" s="75">
        <f>100*(SUM(Taulukko!AH60:AH62)-SUM(Taulukko!AH48:AH50))/SUM(Taulukko!AH48:AH50)</f>
        <v>9.291521486643438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5.022292641585908</v>
      </c>
      <c r="AC51" s="75">
        <f>100*(SUM(Taulukko!AL60:AL62)-SUM(Taulukko!AL48:AL50))/SUM(Taulukko!AL48:AL50)</f>
        <v>5.6752846915686606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5.001825483753212</v>
      </c>
      <c r="E52" s="77">
        <f>100*(SUM(Taulukko!F61:F63)-SUM(Taulukko!F49:F51))/SUM(Taulukko!F49:F51)</f>
        <v>5.105762217359592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4.216216216216212</v>
      </c>
      <c r="H52" s="77">
        <f>100*(SUM(Taulukko!J61:J63)-SUM(Taulukko!J49:J51))/SUM(Taulukko!J49:J51)</f>
        <v>4.685797312023281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9.774143302180695</v>
      </c>
      <c r="K52" s="77">
        <f>100*(SUM(Taulukko!N61:N63)-SUM(Taulukko!N49:N51))/SUM(Taulukko!N49:N51)</f>
        <v>8.710801393728223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3.995560488346286</v>
      </c>
      <c r="Q52" s="77">
        <f>100*(SUM(Taulukko!V61:V63)-SUM(Taulukko!V49:V51))/SUM(Taulukko!V49:V51)</f>
        <v>4.896142433234417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5.921539600296055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8.762490392006153</v>
      </c>
      <c r="Z52" s="77">
        <f>100*(SUM(Taulukko!AH61:AH63)-SUM(Taulukko!AH49:AH51))/SUM(Taulukko!AH49:AH51)</f>
        <v>9.136276391554684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6.3082118074882185</v>
      </c>
      <c r="AC52" s="77">
        <f>100*(SUM(Taulukko!AL61:AL63)-SUM(Taulukko!AL49:AL51))/SUM(Taulukko!AL49:AL51)</f>
        <v>5.755528482297793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5.381818181818165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4.465250270075634</v>
      </c>
      <c r="H53" s="75">
        <f>100*(SUM(Taulukko!J62:J64)-SUM(Taulukko!J50:J52))/SUM(Taulukko!J50:J52)</f>
        <v>4.670528602461997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10.434445306439091</v>
      </c>
      <c r="K53" s="75">
        <f>100*(SUM(Taulukko!N62:N64)-SUM(Taulukko!N50:N52))/SUM(Taulukko!N50:N52)</f>
        <v>9.388226240861885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4.981549815498155</v>
      </c>
      <c r="Q53" s="75">
        <f>100*(SUM(Taulukko!V62:V64)-SUM(Taulukko!V50:V52))/SUM(Taulukko!V50:V52)</f>
        <v>5.555555555555555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5.871559633027523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8.67910163684812</v>
      </c>
      <c r="Z53" s="75">
        <f>100*(SUM(Taulukko!AH62:AH64)-SUM(Taulukko!AH50:AH52))/SUM(Taulukko!AH50:AH52)</f>
        <v>8.980213089802142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5.8070246863318395</v>
      </c>
      <c r="AC53" s="75">
        <f>100*(SUM(Taulukko!AL62:AL64)-SUM(Taulukko!AL50:AL52))/SUM(Taulukko!AL50:AL52)</f>
        <v>5.956539324190163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6.079359301055693</v>
      </c>
      <c r="E54" s="75">
        <f>100*(SUM(Taulukko!F63:F65)-SUM(Taulukko!F51:F53))/SUM(Taulukko!F51:F53)</f>
        <v>5.5434782608695485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5.583941605839399</v>
      </c>
      <c r="H54" s="75">
        <f>100*(SUM(Taulukko!J63:J65)-SUM(Taulukko!J51:J53))/SUM(Taulukko!J51:J53)</f>
        <v>4.730949801372345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11.817472698907961</v>
      </c>
      <c r="K54" s="75">
        <f>100*(SUM(Taulukko!N63:N65)-SUM(Taulukko!N51:N53))/SUM(Taulukko!N51:N53)</f>
        <v>10.429447852760756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10.73950204384986</v>
      </c>
      <c r="Q54" s="75">
        <f>100*(SUM(Taulukko!V63:V65)-SUM(Taulukko!V51:V53))/SUM(Taulukko!V51:V53)</f>
        <v>6.3239644970414295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8.672699849170439</v>
      </c>
      <c r="Z54" s="75">
        <f>100*(SUM(Taulukko!AH63:AH65)-SUM(Taulukko!AH51:AH53))/SUM(Taulukko!AH51:AH53)</f>
        <v>8.86457940399849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6.329722335194272</v>
      </c>
      <c r="AC54" s="75">
        <f>100*(SUM(Taulukko!AL63:AL65)-SUM(Taulukko!AL51:AL53))/SUM(Taulukko!AL51:AL53)</f>
        <v>6.241301003589489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5.473532589124951</v>
      </c>
      <c r="E55" s="75">
        <f>100*(SUM(Taulukko!F64:F66)-SUM(Taulukko!F52:F54))/SUM(Taulukko!F52:F54)</f>
        <v>5.742145178764889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4.620938628158849</v>
      </c>
      <c r="H55" s="75">
        <f>100*(SUM(Taulukko!J64:J66)-SUM(Taulukko!J52:J54))/SUM(Taulukko!J52:J54)</f>
        <v>4.938716654650341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11.469121595703863</v>
      </c>
      <c r="K55" s="75">
        <f>100*(SUM(Taulukko!N64:N66)-SUM(Taulukko!N52:N54))/SUM(Taulukko!N52:N54)</f>
        <v>11.715160796324664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6.412103746397698</v>
      </c>
      <c r="N55" s="75">
        <f>100*(SUM(Taulukko!R64:R66)-SUM(Taulukko!R52:R54))/SUM(Taulukko!R52:R54)</f>
        <v>6.240981240981245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9.781818181818174</v>
      </c>
      <c r="Q55" s="75">
        <f>100*(SUM(Taulukko!V64:V66)-SUM(Taulukko!V52:V54))/SUM(Taulukko!V52:V54)</f>
        <v>7.011070110701107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8.815838625326867</v>
      </c>
      <c r="Z55" s="75">
        <f>100*(SUM(Taulukko!AH64:AH66)-SUM(Taulukko!AH52:AH54))/SUM(Taulukko!AH52:AH54)</f>
        <v>9.063670411985015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5.662510026981707</v>
      </c>
      <c r="AC55" s="75">
        <f>100*(SUM(Taulukko!AL64:AL66)-SUM(Taulukko!AL52:AL54))/SUM(Taulukko!AL52:AL54)</f>
        <v>6.596373453974965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5.926724137931035</v>
      </c>
      <c r="E56" s="75">
        <f>100*(SUM(Taulukko!F65:F67)-SUM(Taulukko!F53:F55))/SUM(Taulukko!F53:F55)</f>
        <v>5.97767374864961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4.657828735220351</v>
      </c>
      <c r="H56" s="75">
        <f>100*(SUM(Taulukko!J65:J67)-SUM(Taulukko!J53:J55))/SUM(Taulukko!J53:J55)</f>
        <v>5.325656711047144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12.328767123287685</v>
      </c>
      <c r="K56" s="75">
        <f>100*(SUM(Taulukko!N65:N67)-SUM(Taulukko!N53:N55))/SUM(Taulukko!N53:N55)</f>
        <v>12.887189292543038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6.274650412334171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10.000000000000009</v>
      </c>
      <c r="Q56" s="75">
        <f>100*(SUM(Taulukko!V65:V67)-SUM(Taulukko!V53:V55))/SUM(Taulukko!V53:V55)</f>
        <v>7.499999999999992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6.859205776173285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9.601786378861187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6.7761583641505325</v>
      </c>
      <c r="AC56" s="75">
        <f>100*(SUM(Taulukko!AL65:AL67)-SUM(Taulukko!AL53:AL55))/SUM(Taulukko!AL53:AL55)</f>
        <v>6.984011627906987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7.352941176470588</v>
      </c>
      <c r="E57" s="75">
        <f>100*(SUM(Taulukko!F66:F68)-SUM(Taulukko!F54:F56))/SUM(Taulukko!F54:F56)</f>
        <v>6.211849192100522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7.575757575757576</v>
      </c>
      <c r="H57" s="75">
        <f>100*(SUM(Taulukko!J66:J68)-SUM(Taulukko!J54:J56))/SUM(Taulukko!J54:J56)</f>
        <v>5.852782764811474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15.07845388442405</v>
      </c>
      <c r="K57" s="75">
        <f>100*(SUM(Taulukko!N66:N68)-SUM(Taulukko!N54:N56))/SUM(Taulukko!N54:N56)</f>
        <v>13.65369946605645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6.526390870185454</v>
      </c>
      <c r="N57" s="75">
        <f>100*(SUM(Taulukko!R66:R68)-SUM(Taulukko!R54:R56))/SUM(Taulukko!R54:R56)</f>
        <v>6.381461675579314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5.249999999999996</v>
      </c>
      <c r="Q57" s="75">
        <f>100*(SUM(Taulukko!V66:V68)-SUM(Taulukko!V54:V56))/SUM(Taulukko!V54:V56)</f>
        <v>7.644476956839788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8.038932948810386</v>
      </c>
      <c r="W57" s="75">
        <f>100*(SUM(Taulukko!AD66:AD68)-SUM(Taulukko!AD54:AD56))/SUM(Taulukko!AD54:AD56)</f>
        <v>7.382066978754051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7.630099728014512</v>
      </c>
      <c r="AC57" s="75">
        <f>100*(SUM(Taulukko!AL66:AL68)-SUM(Taulukko!AL54:AL56))/SUM(Taulukko!AL54:AL56)</f>
        <v>7.319367560331423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6.6808059384941805</v>
      </c>
      <c r="E58" s="75">
        <f>100*(SUM(Taulukko!F67:F69)-SUM(Taulukko!F55:F57))/SUM(Taulukko!F55:F57)</f>
        <v>6.48048693161476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6.21249558771619</v>
      </c>
      <c r="H58" s="75">
        <f>100*(SUM(Taulukko!J67:J69)-SUM(Taulukko!J55:J57))/SUM(Taulukko!J55:J57)</f>
        <v>6.408879341210202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11.655530809205635</v>
      </c>
      <c r="K58" s="75">
        <f>100*(SUM(Taulukko!N67:N69)-SUM(Taulukko!N55:N57))/SUM(Taulukko!N55:N57)</f>
        <v>13.851992409867172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6.418439716312065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7.563636363636367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5.174825174825179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6.9577564785232395</v>
      </c>
      <c r="W58" s="75">
        <f>100*(SUM(Taulukko!AD67:AD69)-SUM(Taulukko!AD55:AD57))/SUM(Taulukko!AD55:AD57)</f>
        <v>7.838906868033065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7.669860940989992</v>
      </c>
      <c r="AC58" s="75">
        <f>100*(SUM(Taulukko!AL67:AL69)-SUM(Taulukko!AL55:AL57))/SUM(Taulukko!AL55:AL57)</f>
        <v>7.561300543693515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6.586826347305406</v>
      </c>
      <c r="E59" s="75">
        <f>100*(SUM(Taulukko!F68:F70)-SUM(Taulukko!F56:F58))/SUM(Taulukko!F56:F58)</f>
        <v>6.669044222539246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6.873457878040203</v>
      </c>
      <c r="H59" s="75">
        <f>100*(SUM(Taulukko!J68:J70)-SUM(Taulukko!J56:J58))/SUM(Taulukko!J56:J58)</f>
        <v>6.847360912981472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10.843819393042194</v>
      </c>
      <c r="K59" s="75">
        <f>100*(SUM(Taulukko!N68:N70)-SUM(Taulukko!N56:N58))/SUM(Taulukko!N56:N58)</f>
        <v>13.56443104747551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7.486437613019889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4.833101529902634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9.850419554906967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7.737796573722326</v>
      </c>
      <c r="AC59" s="75">
        <f>100*(SUM(Taulukko!AL68:AL70)-SUM(Taulukko!AL56:AL58))/SUM(Taulukko!AL56:AL58)</f>
        <v>7.762017336485407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5.851436580238278</v>
      </c>
      <c r="E60" s="75">
        <f>100*(SUM(Taulukko!F69:F71)-SUM(Taulukko!F57:F59))/SUM(Taulukko!F57:F59)</f>
        <v>6.815761448349282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5.491430570129432</v>
      </c>
      <c r="H60" s="75">
        <f>100*(SUM(Taulukko!J69:J71)-SUM(Taulukko!J57:J59))/SUM(Taulukko!J57:J59)</f>
        <v>7.061745919091546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9.21675774134789</v>
      </c>
      <c r="K60" s="75">
        <f>100*(SUM(Taulukko!N69:N71)-SUM(Taulukko!N57:N59))/SUM(Taulukko!N57:N59)</f>
        <v>12.952594251586408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8.239971087820749</v>
      </c>
      <c r="Q60" s="75">
        <f>100*(SUM(Taulukko!V69:V71)-SUM(Taulukko!V57:V59))/SUM(Taulukko!V57:V59)</f>
        <v>7.744956772334294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4.674515235457063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8.390103979921111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9.570241964608163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7.904575396118921</v>
      </c>
      <c r="AC60" s="75">
        <f>100*(SUM(Taulukko!AL69:AL71)-SUM(Taulukko!AL57:AL59))/SUM(Taulukko!AL57:AL59)</f>
        <v>8.028364750739398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7.137809187279148</v>
      </c>
      <c r="E61" s="75">
        <f>100*(SUM(Taulukko!F70:F72)-SUM(Taulukko!F58:F60))/SUM(Taulukko!F58:F60)</f>
        <v>6.9562146892655115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7.155445893549529</v>
      </c>
      <c r="H61" s="75">
        <f>100*(SUM(Taulukko!J70:J72)-SUM(Taulukko!J58:J60))/SUM(Taulukko!J58:J60)</f>
        <v>7.125220458553808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11.426465167711001</v>
      </c>
      <c r="K61" s="75">
        <f>100*(SUM(Taulukko!N70:N72)-SUM(Taulukko!N58:N60))/SUM(Taulukko!N58:N60)</f>
        <v>12.403100775193808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8.022922636103166</v>
      </c>
      <c r="Q61" s="75">
        <f>100*(SUM(Taulukko!V70:V72)-SUM(Taulukko!V58:V60))/SUM(Taulukko!V58:V60)</f>
        <v>8.402154398563725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4.7107724281260905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9.956865564342197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8.382384228068949</v>
      </c>
      <c r="AC61" s="75">
        <f>100*(SUM(Taulukko!AL70:AL72)-SUM(Taulukko!AL58:AL60))/SUM(Taulukko!AL58:AL60)</f>
        <v>8.388881009785857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7.341060765718291</v>
      </c>
      <c r="E62" s="75">
        <f>100*(SUM(Taulukko!F71:F73)-SUM(Taulukko!F59:F61))/SUM(Taulukko!F59:F61)</f>
        <v>7.127808988764048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7.456911712979265</v>
      </c>
      <c r="H62" s="75">
        <f>100*(SUM(Taulukko!J71:J73)-SUM(Taulukko!J59:J61))/SUM(Taulukko!J59:J61)</f>
        <v>7.220469681037512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11.70678336980305</v>
      </c>
      <c r="K62" s="75">
        <f>100*(SUM(Taulukko!N71:N73)-SUM(Taulukko!N59:N61))/SUM(Taulukko!N59:N61)</f>
        <v>12.18088986141504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5.733148019457977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8.509116910976049</v>
      </c>
      <c r="Q62" s="75">
        <f>100*(SUM(Taulukko!V71:V73)-SUM(Taulukko!V59:V61))/SUM(Taulukko!V59:V61)</f>
        <v>9.373881932021483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4.9758120248790725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10.206995003568865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8.951903383007261</v>
      </c>
      <c r="AC62" s="75">
        <f>100*(SUM(Taulukko!AL71:AL73)-SUM(Taulukko!AL59:AL61))/SUM(Taulukko!AL59:AL61)</f>
        <v>8.803189612589087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6.534584636774422</v>
      </c>
      <c r="E63" s="75">
        <f>100*(SUM(Taulukko!F72:F74)-SUM(Taulukko!F60:F62))/SUM(Taulukko!F60:F62)</f>
        <v>7.364746945898786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7.165217391304335</v>
      </c>
      <c r="H63" s="75">
        <f>100*(SUM(Taulukko!J72:J74)-SUM(Taulukko!J60:J62))/SUM(Taulukko!J60:J62)</f>
        <v>7.493900313698154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11.981234211475975</v>
      </c>
      <c r="K63" s="75">
        <f>100*(SUM(Taulukko!N72:N74)-SUM(Taulukko!N60:N62))/SUM(Taulukko!N60:N62)</f>
        <v>12.432432432432432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6.057459328487367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9.86467236467236</v>
      </c>
      <c r="Q63" s="75">
        <f>100*(SUM(Taulukko!V72:V74)-SUM(Taulukko!V60:V62))/SUM(Taulukko!V60:V62)</f>
        <v>10.501957992168032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4.919160646714831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7.68146582100073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10.332625619249798</v>
      </c>
      <c r="Z63" s="75">
        <f>100*(SUM(Taulukko!AH72:AH74)-SUM(Taulukko!AH60:AH62))/SUM(Taulukko!AH60:AH62)</f>
        <v>10.485299326957124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9.122166865483125</v>
      </c>
      <c r="AC63" s="75">
        <f>100*(SUM(Taulukko!AL72:AL74)-SUM(Taulukko!AL60:AL62))/SUM(Taulukko!AL60:AL62)</f>
        <v>9.17196110779599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7.684283727399152</v>
      </c>
      <c r="E64" s="77">
        <f>100*(SUM(Taulukko!F73:F75)-SUM(Taulukko!F61:F63))/SUM(Taulukko!F61:F63)</f>
        <v>7.633587786259542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7.019363762102356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12.45122383824052</v>
      </c>
      <c r="K64" s="77">
        <f>100*(SUM(Taulukko!N73:N75)-SUM(Taulukko!N61:N63))/SUM(Taulukko!N61:N63)</f>
        <v>12.82051282051282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11.492220650636492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7.197763801537395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11.378091872791517</v>
      </c>
      <c r="Z64" s="77">
        <f>100*(SUM(Taulukko!AH73:AH75)-SUM(Taulukko!AH61:AH63))/SUM(Taulukko!AH61:AH63)</f>
        <v>10.83362645093214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9.44884638207267</v>
      </c>
      <c r="AC64" s="77">
        <f>100*(SUM(Taulukko!AL73:AL75)-SUM(Taulukko!AL61:AL63))/SUM(Taulukko!AL61:AL63)</f>
        <v>9.481253927249865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8.10904071773639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8.169596690796274</v>
      </c>
      <c r="H65" s="75">
        <f>100*(SUM(Taulukko!J74:J76)-SUM(Taulukko!J62:J64))/SUM(Taulukko!J62:J64)</f>
        <v>8.47457627118644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13.768879522304177</v>
      </c>
      <c r="K65" s="75">
        <f>100*(SUM(Taulukko!N74:N76)-SUM(Taulukko!N62:N64))/SUM(Taulukko!N62:N64)</f>
        <v>12.979247274006322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12.105263157894736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5.331510594668478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6.48180242634317</v>
      </c>
      <c r="W65" s="75">
        <f>100*(SUM(Taulukko!AD74:AD76)-SUM(Taulukko!AD62:AD64))/SUM(Taulukko!AD62:AD64)</f>
        <v>6.759098786828423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11.418563922942214</v>
      </c>
      <c r="Z65" s="75">
        <f>100*(SUM(Taulukko!AH74:AH76)-SUM(Taulukko!AH62:AH64))/SUM(Taulukko!AH62:AH64)</f>
        <v>11.138268156424594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11.252973275500217</v>
      </c>
      <c r="AC65" s="75">
        <f>100*(SUM(Taulukko!AL74:AL76)-SUM(Taulukko!AL62:AL64))/SUM(Taulukko!AL62:AL64)</f>
        <v>9.723427143699892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8.442004118050798</v>
      </c>
      <c r="E66" s="75">
        <f>100*(SUM(Taulukko!F75:F77)-SUM(Taulukko!F63:F65))/SUM(Taulukko!F63:F65)</f>
        <v>8.101613456917276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9.505703422053251</v>
      </c>
      <c r="H66" s="75">
        <f>100*(SUM(Taulukko!J75:J77)-SUM(Taulukko!J63:J65))/SUM(Taulukko!J63:J65)</f>
        <v>8.82758620689654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12.63888888888888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6.352459016393431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12.147651006711424</v>
      </c>
      <c r="Q66" s="75">
        <f>100*(SUM(Taulukko!V75:V77)-SUM(Taulukko!V63:V65))/SUM(Taulukko!V63:V65)</f>
        <v>12.10434782608696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5.629026788741955</v>
      </c>
      <c r="T66" s="75">
        <f>100*(SUM(Taulukko!Z75:Z77)-SUM(Taulukko!Z63:Z65))/SUM(Taulukko!Z63:Z65)</f>
        <v>5.479918311776707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5.32241555783008</v>
      </c>
      <c r="W66" s="75">
        <f>100*(SUM(Taulukko!AD75:AD77)-SUM(Taulukko!AD63:AD65))/SUM(Taulukko!AD63:AD65)</f>
        <v>6.393949810931579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11.485079805690502</v>
      </c>
      <c r="Z66" s="75">
        <f>100*(SUM(Taulukko!AH75:AH77)-SUM(Taulukko!AH63:AH65))/SUM(Taulukko!AH63:AH65)</f>
        <v>11.434511434511434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11.443374248061486</v>
      </c>
      <c r="AC66" s="75">
        <f>100*(SUM(Taulukko!AL75:AL77)-SUM(Taulukko!AL63:AL65))/SUM(Taulukko!AL63:AL65)</f>
        <v>9.860028959525623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8.128415300546473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9.903381642512073</v>
      </c>
      <c r="H67" s="75">
        <f>100*(SUM(Taulukko!J76:J78)-SUM(Taulukko!J64:J66))/SUM(Taulukko!J64:J66)</f>
        <v>8.862933699759516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12.594631796283538</v>
      </c>
      <c r="K67" s="75">
        <f>100*(SUM(Taulukko!N76:N78)-SUM(Taulukko!N64:N66))/SUM(Taulukko!N64:N66)</f>
        <v>11.823166552433154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6.059580230196317</v>
      </c>
      <c r="N67" s="75">
        <f>100*(SUM(Taulukko!R76:R78)-SUM(Taulukko!R64:R66))/SUM(Taulukko!R64:R66)</f>
        <v>6.247877758913405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13.613779397151381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5.638082376772427</v>
      </c>
      <c r="T67" s="75">
        <f>100*(SUM(Taulukko!Z76:Z78)-SUM(Taulukko!Z64:Z66))/SUM(Taulukko!Z64:Z66)</f>
        <v>5.589430894308923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5.24179912073047</v>
      </c>
      <c r="W67" s="75">
        <f>100*(SUM(Taulukko!AD76:AD78)-SUM(Taulukko!AD64:AD66))/SUM(Taulukko!AD64:AD66)</f>
        <v>5.998636673483308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11.67181599725369</v>
      </c>
      <c r="Z67" s="75">
        <f>100*(SUM(Taulukko!AH76:AH78)-SUM(Taulukko!AH64:AH66))/SUM(Taulukko!AH64:AH66)</f>
        <v>11.538461538461547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11.51868594499465</v>
      </c>
      <c r="AC67" s="75">
        <f>100*(SUM(Taulukko!AL76:AL78)-SUM(Taulukko!AL64:AL66))/SUM(Taulukko!AL64:AL66)</f>
        <v>9.805934900913844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7.7653441844693045</v>
      </c>
      <c r="E68" s="75">
        <f>100*(SUM(Taulukko!F77:F79)-SUM(Taulukko!F65:F67))/SUM(Taulukko!F65:F67)</f>
        <v>7.985049269452959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8.661417322834648</v>
      </c>
      <c r="H68" s="75">
        <f>100*(SUM(Taulukko!J77:J79)-SUM(Taulukko!J65:J67))/SUM(Taulukko!J65:J67)</f>
        <v>8.438674410659393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10.331978319783177</v>
      </c>
      <c r="K68" s="75">
        <f>100*(SUM(Taulukko!N77:N79)-SUM(Taulukko!N65:N67))/SUM(Taulukko!N65:N67)</f>
        <v>10.772357723577219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5.271994627266618</v>
      </c>
      <c r="N68" s="75">
        <f>100*(SUM(Taulukko!R77:R79)-SUM(Taulukko!R65:R67))/SUM(Taulukko!R65:R67)</f>
        <v>5.870445344129547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8.366271409749663</v>
      </c>
      <c r="Q68" s="75">
        <f>100*(SUM(Taulukko!V77:V79)-SUM(Taulukko!V65:V67))/SUM(Taulukko!V65:V67)</f>
        <v>10.670314637482916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5.67567567567568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9.558249295439875</v>
      </c>
      <c r="AC68" s="75">
        <f>100*(SUM(Taulukko!AL77:AL79)-SUM(Taulukko!AL65:AL67))/SUM(Taulukko!AL65:AL67)</f>
        <v>9.574757149650159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7.350484463748729</v>
      </c>
      <c r="E69" s="75">
        <f>100*(SUM(Taulukko!F78:F80)-SUM(Taulukko!F66:F68))/SUM(Taulukko!F66:F68)</f>
        <v>7.741717376605828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7.008718980549979</v>
      </c>
      <c r="H69" s="75">
        <f>100*(SUM(Taulukko!J78:J80)-SUM(Taulukko!J66:J68))/SUM(Taulukko!J66:J68)</f>
        <v>7.632293080054275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8.180911207183247</v>
      </c>
      <c r="K69" s="75">
        <f>100*(SUM(Taulukko!N78:N80)-SUM(Taulukko!N66:N68))/SUM(Taulukko!N66:N68)</f>
        <v>9.6979865771812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5.529490616621985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8.992195453003054</v>
      </c>
      <c r="Q69" s="75">
        <f>100*(SUM(Taulukko!V78:V80)-SUM(Taulukko!V66:V68))/SUM(Taulukko!V66:V68)</f>
        <v>9.819911654774073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5.63191418035535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5.005005005005005</v>
      </c>
      <c r="W69" s="75">
        <f>100*(SUM(Taulukko!AD78:AD80)-SUM(Taulukko!AD66:AD68))/SUM(Taulukko!AD66:AD68)</f>
        <v>5.499664654594244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12.149848126898394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9.20179251322482</v>
      </c>
      <c r="AC69" s="75">
        <f>100*(SUM(Taulukko!AL78:AL80)-SUM(Taulukko!AL66:AL68))/SUM(Taulukko!AL66:AL68)</f>
        <v>9.277863933652478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6.759443339960231</v>
      </c>
      <c r="E70" s="75">
        <f>100*(SUM(Taulukko!F79:F81)-SUM(Taulukko!F67:F69))/SUM(Taulukko!F67:F69)</f>
        <v>7.431069266980506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6.081754735792626</v>
      </c>
      <c r="H70" s="75">
        <f>100*(SUM(Taulukko!J79:J81)-SUM(Taulukko!J67:J69))/SUM(Taulukko!J67:J69)</f>
        <v>6.628532974427971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8.51063829787235</v>
      </c>
      <c r="K70" s="75">
        <f>100*(SUM(Taulukko!N79:N81)-SUM(Taulukko!N67:N69))/SUM(Taulukko!N67:N69)</f>
        <v>8.833333333333334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5.364878373875382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9.007788689468324</v>
      </c>
      <c r="Q70" s="75">
        <f>100*(SUM(Taulukko!V79:V81)-SUM(Taulukko!V67:V69))/SUM(Taulukko!V67:V69)</f>
        <v>9.19540229885057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5.186170212765946</v>
      </c>
      <c r="T70" s="75">
        <f>100*(SUM(Taulukko!Z79:Z81)-SUM(Taulukko!Z67:Z69))/SUM(Taulukko!Z67:Z69)</f>
        <v>5.601867289096369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4.878858280783288</v>
      </c>
      <c r="W70" s="75">
        <f>100*(SUM(Taulukko!AD79:AD81)-SUM(Taulukko!AD67:AD69))/SUM(Taulukko!AD67:AD69)</f>
        <v>5.535178392797607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8.759661391240321</v>
      </c>
      <c r="AC70" s="75">
        <f>100*(SUM(Taulukko!AL79:AL81)-SUM(Taulukko!AL67:AL69))/SUM(Taulukko!AL67:AL69)</f>
        <v>8.978006895859115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7.270323859881031</v>
      </c>
      <c r="E71" s="75">
        <f>100*(SUM(Taulukko!F80:F82)-SUM(Taulukko!F68:F70))/SUM(Taulukko!F68:F70)</f>
        <v>7.121364092276814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5.145118733509223</v>
      </c>
      <c r="H71" s="75">
        <f>100*(SUM(Taulukko!J80:J82)-SUM(Taulukko!J68:J70))/SUM(Taulukko!J68:J70)</f>
        <v>5.740987983978634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9.348914858096828</v>
      </c>
      <c r="K71" s="75">
        <f>100*(SUM(Taulukko!N80:N82)-SUM(Taulukko!N68:N70))/SUM(Taulukko!N68:N70)</f>
        <v>8.195089581950912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9.017496635262454</v>
      </c>
      <c r="Q71" s="75">
        <f>100*(SUM(Taulukko!V80:V82)-SUM(Taulukko!V68:V70))/SUM(Taulukko!V68:V70)</f>
        <v>8.748317631224783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5.87064676616915</v>
      </c>
      <c r="T71" s="75">
        <f>100*(SUM(Taulukko!Z80:Z82)-SUM(Taulukko!Z68:Z70))/SUM(Taulukko!Z68:Z70)</f>
        <v>5.745599468615063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5.388429752066119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11.491198937230143</v>
      </c>
      <c r="Z71" s="75">
        <f>100*(SUM(Taulukko!AH80:AH82)-SUM(Taulukko!AH68:AH70))/SUM(Taulukko!AH68:AH70)</f>
        <v>11.420982735723761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8.87528691660289</v>
      </c>
      <c r="AC71" s="75">
        <f>100*(SUM(Taulukko!AL80:AL82)-SUM(Taulukko!AL68:AL70))/SUM(Taulukko!AL68:AL70)</f>
        <v>8.652152235333233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6.223104932141659</v>
      </c>
      <c r="E72" s="75">
        <f>100*(SUM(Taulukko!F81:F83)-SUM(Taulukko!F69:F71))/SUM(Taulukko!F69:F71)</f>
        <v>6.779661016949145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5.10610079575596</v>
      </c>
      <c r="H72" s="75">
        <f>100*(SUM(Taulukko!J81:J83)-SUM(Taulukko!J69:J71))/SUM(Taulukko!J69:J71)</f>
        <v>5.104408352668225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8.739159439626434</v>
      </c>
      <c r="K72" s="75">
        <f>100*(SUM(Taulukko!N81:N83)-SUM(Taulukko!N69:N71))/SUM(Taulukko!N69:N71)</f>
        <v>7.666886979510902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8.247078464106842</v>
      </c>
      <c r="Q72" s="75">
        <f>100*(SUM(Taulukko!V81:V83)-SUM(Taulukko!V69:V71))/SUM(Taulukko!V69:V71)</f>
        <v>8.157806753594107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5.49123387363545</v>
      </c>
      <c r="T72" s="75">
        <f>100*(SUM(Taulukko!Z81:Z83)-SUM(Taulukko!Z69:Z71))/SUM(Taulukko!Z69:Z71)</f>
        <v>5.993377483443716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5.689712206417482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10.810810810810834</v>
      </c>
      <c r="Z72" s="75">
        <f>100*(SUM(Taulukko!AH81:AH83)-SUM(Taulukko!AH69:AH71))/SUM(Taulukko!AH69:AH71)</f>
        <v>11.56888595912987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8.308859924104937</v>
      </c>
      <c r="AC72" s="75">
        <f>100*(SUM(Taulukko!AL81:AL83)-SUM(Taulukko!AL69:AL71))/SUM(Taulukko!AL69:AL71)</f>
        <v>8.216783216783227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6.365435356200532</v>
      </c>
      <c r="E73" s="75">
        <f>100*(SUM(Taulukko!F82:F84)-SUM(Taulukko!F70:F72))/SUM(Taulukko!F70:F72)</f>
        <v>6.338725652030389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4.243421052631572</v>
      </c>
      <c r="H73" s="75">
        <f>100*(SUM(Taulukko!J82:J84)-SUM(Taulukko!J70:J72))/SUM(Taulukko!J70:J72)</f>
        <v>4.6098123147843255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7.310618590803846</v>
      </c>
      <c r="K73" s="75">
        <f>100*(SUM(Taulukko!N82:N84)-SUM(Taulukko!N70:N72))/SUM(Taulukko!N70:N72)</f>
        <v>6.896551724137931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7.2612732095490635</v>
      </c>
      <c r="Q73" s="75">
        <f>100*(SUM(Taulukko!V82:V84)-SUM(Taulukko!V70:V72))/SUM(Taulukko!V70:V72)</f>
        <v>7.1546869824445265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6.417466093284827</v>
      </c>
      <c r="T73" s="75">
        <f>100*(SUM(Taulukko!Z82:Z84)-SUM(Taulukko!Z70:Z72))/SUM(Taulukko!Z70:Z72)</f>
        <v>6.307793923381759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6.264501160092819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11.637790127492654</v>
      </c>
      <c r="Z73" s="75">
        <f>100*(SUM(Taulukko!AH82:AH84)-SUM(Taulukko!AH70:AH72))/SUM(Taulukko!AH70:AH72)</f>
        <v>11.735861392611959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7.665379833802266</v>
      </c>
      <c r="AC73" s="75">
        <f>100*(SUM(Taulukko!AL82:AL84)-SUM(Taulukko!AL70:AL72))/SUM(Taulukko!AL70:AL72)</f>
        <v>7.667648020935558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5.9554973821989305</v>
      </c>
      <c r="E74" s="75">
        <f>100*(SUM(Taulukko!F83:F85)-SUM(Taulukko!F71:F73))/SUM(Taulukko!F71:F73)</f>
        <v>5.768600458865934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4.320785597381338</v>
      </c>
      <c r="H74" s="75">
        <f>100*(SUM(Taulukko!J83:J85)-SUM(Taulukko!J71:J73))/SUM(Taulukko!J71:J73)</f>
        <v>3.95554102647923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6.59484165850475</v>
      </c>
      <c r="K74" s="75">
        <f>100*(SUM(Taulukko!N83:N85)-SUM(Taulukko!N71:N73))/SUM(Taulukko!N71:N73)</f>
        <v>5.721716514954474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6.178113703581995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6.721581548599663</v>
      </c>
      <c r="Q74" s="75">
        <f>100*(SUM(Taulukko!V83:V85)-SUM(Taulukko!V71:V73))/SUM(Taulukko!V71:V73)</f>
        <v>5.659142950605153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6.15536537195523</v>
      </c>
      <c r="T74" s="75">
        <f>100*(SUM(Taulukko!Z83:Z85)-SUM(Taulukko!Z71:Z73))/SUM(Taulukko!Z71:Z73)</f>
        <v>6.519591702337817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6.181818181818178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11.747572815533983</v>
      </c>
      <c r="Z74" s="75">
        <f>100*(SUM(Taulukko!AH83:AH85)-SUM(Taulukko!AH71:AH73))/SUM(Taulukko!AH71:AH73)</f>
        <v>11.819948186528498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6.926392895342432</v>
      </c>
      <c r="AC74" s="75">
        <f>100*(SUM(Taulukko!AL83:AL85)-SUM(Taulukko!AL71:AL73))/SUM(Taulukko!AL71:AL73)</f>
        <v>7.082401011771564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5.676998368678622</v>
      </c>
      <c r="E75" s="75">
        <f>100*(SUM(Taulukko!F84:F86)-SUM(Taulukko!F72:F74))/SUM(Taulukko!F72:F74)</f>
        <v>5.039011703511053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3.440441415124986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4.672897196261683</v>
      </c>
      <c r="K75" s="75">
        <f>100*(SUM(Taulukko!N84:N86)-SUM(Taulukko!N72:N74))/SUM(Taulukko!N72:N74)</f>
        <v>4.198717948717956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5.907310704960843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4.862236628849271</v>
      </c>
      <c r="Q75" s="75">
        <f>100*(SUM(Taulukko!V84:V86)-SUM(Taulukko!V72:V74))/SUM(Taulukko!V72:V74)</f>
        <v>3.8659793814433177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6.524590163934419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5.593945376768675</v>
      </c>
      <c r="W75" s="75">
        <f>100*(SUM(Taulukko!AD84:AD86)-SUM(Taulukko!AD72:AD74))/SUM(Taulukko!AD72:AD74)</f>
        <v>5.2356020942408374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11.866581141757539</v>
      </c>
      <c r="Z75" s="75">
        <f>100*(SUM(Taulukko!AH84:AH86)-SUM(Taulukko!AH72:AH74))/SUM(Taulukko!AH72:AH74)</f>
        <v>11.83071497274767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6.546202816539134</v>
      </c>
      <c r="AC75" s="75">
        <f>100*(SUM(Taulukko!AL84:AL86)-SUM(Taulukko!AL72:AL74))/SUM(Taulukko!AL72:AL74)</f>
        <v>6.571924635071717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4.2875564152159935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2.972536348949934</v>
      </c>
      <c r="H76" s="77">
        <f>100*(SUM(Taulukko!J85:J87)-SUM(Taulukko!J73:J75))/SUM(Taulukko!J73:J75)</f>
        <v>2.1215043394406834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2.5236593059936907</v>
      </c>
      <c r="K76" s="77">
        <f>100*(SUM(Taulukko!N85:N87)-SUM(Taulukko!N73:N75))/SUM(Taulukko!N73:N75)</f>
        <v>2.7777777777777812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2.188392007611791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6.362153344208809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5.42661000326905</v>
      </c>
      <c r="W76" s="77">
        <f>100*(SUM(Taulukko!AD85:AD87)-SUM(Taulukko!AD73:AD75))/SUM(Taulukko!AD73:AD75)</f>
        <v>5.052151238591916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11.770304568527926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6.218905472636816</v>
      </c>
      <c r="AC76" s="77">
        <f>100*(SUM(Taulukko!AL85:AL87)-SUM(Taulukko!AL73:AL75))/SUM(Taulukko!AL73:AL75)</f>
        <v>6.144378547286519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3.064155761251186</v>
      </c>
      <c r="E77" s="75">
        <f>100*(SUM(Taulukko!F86:F88)-SUM(Taulukko!F74:F76))/SUM(Taulukko!F74:F76)</f>
        <v>3.613687240166297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1.01975780752071</v>
      </c>
      <c r="H77" s="75">
        <f>100*(SUM(Taulukko!J86:J88)-SUM(Taulukko!J74:J76))/SUM(Taulukko!J74:J76)</f>
        <v>1.2117346938775364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0.37048471750541695</v>
      </c>
      <c r="K77" s="75">
        <f>100*(SUM(Taulukko!N86:N88)-SUM(Taulukko!N74:N76))/SUM(Taulukko!N74:N76)</f>
        <v>1.7434620174346274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-1.8734643734643803</v>
      </c>
      <c r="Q77" s="75">
        <f>100*(SUM(Taulukko!V86:V88)-SUM(Taulukko!V74:V76))/SUM(Taulukko!V74:V76)</f>
        <v>1.0328638497652618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6.132381570408837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5.11067708333331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11.411505815781187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5.062097154535439</v>
      </c>
      <c r="AC77" s="75">
        <f>100*(SUM(Taulukko!AL86:AL88)-SUM(Taulukko!AL74:AL76))/SUM(Taulukko!AL74:AL76)</f>
        <v>5.699104968531573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2.784810126582264</v>
      </c>
      <c r="E78" s="75">
        <f>100*(SUM(Taulukko!F87:F89)-SUM(Taulukko!F75:F77))/SUM(Taulukko!F75:F77)</f>
        <v>3.1756113051762465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-0.3787878787878752</v>
      </c>
      <c r="H78" s="75">
        <f>100*(SUM(Taulukko!J87:J89)-SUM(Taulukko!J75:J77))/SUM(Taulukko!J75:J77)</f>
        <v>0.5386565272496976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0.3048780487804878</v>
      </c>
      <c r="K78" s="75">
        <f>100*(SUM(Taulukko!N87:N89)-SUM(Taulukko!N75:N77))/SUM(Taulukko!N75:N77)</f>
        <v>1.2638717632552476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5.138086062941555</v>
      </c>
      <c r="N78" s="75">
        <f>100*(SUM(Taulukko!R87:R89)-SUM(Taulukko!R75:R77))/SUM(Taulukko!R75:R77)</f>
        <v>5.2918537524053875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-3.3213644524237047</v>
      </c>
      <c r="Q78" s="75">
        <f>100*(SUM(Taulukko!V87:V89)-SUM(Taulukko!V75:V77))/SUM(Taulukko!V75:V77)</f>
        <v>0.5895128762022889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5.200642054574635</v>
      </c>
      <c r="T78" s="75">
        <f>100*(SUM(Taulukko!Z87:Z89)-SUM(Taulukko!Z75:Z77))/SUM(Taulukko!Z75:Z77)</f>
        <v>5.905130687318494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5.150631681243937</v>
      </c>
      <c r="W78" s="75">
        <f>100*(SUM(Taulukko!AD87:AD89)-SUM(Taulukko!AD75:AD77))/SUM(Taulukko!AD75:AD77)</f>
        <v>4.814216478190622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11.328976034858398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4.702028081123243</v>
      </c>
      <c r="AC78" s="75">
        <f>100*(SUM(Taulukko!AL87:AL89)-SUM(Taulukko!AL75:AL77))/SUM(Taulukko!AL75:AL77)</f>
        <v>5.1936232975585295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2.647336905137087</v>
      </c>
      <c r="E79" s="75">
        <f>100*(SUM(Taulukko!F88:F90)-SUM(Taulukko!F76:F78))/SUM(Taulukko!F76:F78)</f>
        <v>3.0006317119393553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-0.6279434850863422</v>
      </c>
      <c r="H79" s="75">
        <f>100*(SUM(Taulukko!J88:J90)-SUM(Taulukko!J76:J78))/SUM(Taulukko!J76:J78)</f>
        <v>0.22088987062166157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0.7946210268948725</v>
      </c>
      <c r="K79" s="75">
        <f>100*(SUM(Taulukko!N88:N90)-SUM(Taulukko!N76:N78))/SUM(Taulukko!N76:N78)</f>
        <v>1.2258657676984546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4.755825087775307</v>
      </c>
      <c r="N79" s="75">
        <f>100*(SUM(Taulukko!R88:R90)-SUM(Taulukko!R76:R78))/SUM(Taulukko!R76:R78)</f>
        <v>5.273250239693193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-4.460641399416913</v>
      </c>
      <c r="Q79" s="75">
        <f>100*(SUM(Taulukko!V88:V90)-SUM(Taulukko!V76:V78))/SUM(Taulukko!V76:V78)</f>
        <v>0.7727975270479135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5.081495685522524</v>
      </c>
      <c r="T79" s="75">
        <f>100*(SUM(Taulukko!Z88:Z90)-SUM(Taulukko!Z76:Z78))/SUM(Taulukko!Z76:Z78)</f>
        <v>5.710619185113895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4.627249357326489</v>
      </c>
      <c r="W79" s="75">
        <f>100*(SUM(Taulukko!AD88:AD90)-SUM(Taulukko!AD76:AD78))/SUM(Taulukko!AD76:AD78)</f>
        <v>4.790996784565909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11.15893021826007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3.920537178574731</v>
      </c>
      <c r="AC79" s="75">
        <f>100*(SUM(Taulukko!AL88:AL90)-SUM(Taulukko!AL76:AL78))/SUM(Taulukko!AL76:AL78)</f>
        <v>4.684870020572292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4.122089364380139</v>
      </c>
      <c r="E80" s="75">
        <f>100*(SUM(Taulukko!F89:F91)-SUM(Taulukko!F77:F79))/SUM(Taulukko!F77:F79)</f>
        <v>3.083700440528638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0.3465658475110163</v>
      </c>
      <c r="H80" s="75">
        <f>100*(SUM(Taulukko!J89:J91)-SUM(Taulukko!J77:J79))/SUM(Taulukko!J77:J79)</f>
        <v>0.2835538752362698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1.8728891618053494</v>
      </c>
      <c r="K80" s="75">
        <f>100*(SUM(Taulukko!N89:N91)-SUM(Taulukko!N77:N79))/SUM(Taulukko!N77:N79)</f>
        <v>1.437308868501543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5.454545454545462</v>
      </c>
      <c r="N80" s="75">
        <f>100*(SUM(Taulukko!R89:R91)-SUM(Taulukko!R77:R79))/SUM(Taulukko!R77:R79)</f>
        <v>5.385595920968782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0.4255319148936101</v>
      </c>
      <c r="Q80" s="75">
        <f>100*(SUM(Taulukko!V89:V91)-SUM(Taulukko!V77:V79))/SUM(Taulukko!V77:V79)</f>
        <v>1.297898640296659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5.882352941176463</v>
      </c>
      <c r="T80" s="75">
        <f>100*(SUM(Taulukko!Z89:Z91)-SUM(Taulukko!Z77:Z79))/SUM(Taulukko!Z77:Z79)</f>
        <v>5.552010210593502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4.828909497921301</v>
      </c>
      <c r="W80" s="75">
        <f>100*(SUM(Taulukko!AD89:AD91)-SUM(Taulukko!AD77:AD79))/SUM(Taulukko!AD77:AD79)</f>
        <v>4.667519181585667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11.249999999999993</v>
      </c>
      <c r="Z80" s="75">
        <f>100*(SUM(Taulukko!AH89:AH91)-SUM(Taulukko!AH77:AH79))/SUM(Taulukko!AH77:AH79)</f>
        <v>10.860280658938366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4.208764643897615</v>
      </c>
      <c r="AC80" s="75">
        <f>100*(SUM(Taulukko!AL89:AL91)-SUM(Taulukko!AL77:AL79))/SUM(Taulukko!AL77:AL79)</f>
        <v>4.252812994017535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3.641456582633068</v>
      </c>
      <c r="E81" s="75">
        <f>100*(SUM(Taulukko!F90:F92)-SUM(Taulukko!F78:F80))/SUM(Taulukko!F78:F80)</f>
        <v>3.2318795105114564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0.8147916013788852</v>
      </c>
      <c r="H81" s="75">
        <f>100*(SUM(Taulukko!J90:J92)-SUM(Taulukko!J78:J80))/SUM(Taulukko!J78:J80)</f>
        <v>0.5672864796722561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2.5822317860436623</v>
      </c>
      <c r="K81" s="75">
        <f>100*(SUM(Taulukko!N90:N92)-SUM(Taulukko!N78:N80))/SUM(Taulukko!N78:N80)</f>
        <v>1.6824717038849977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5.717916137229969</v>
      </c>
      <c r="N81" s="75">
        <f>100*(SUM(Taulukko!R90:R92)-SUM(Taulukko!R78:R80))/SUM(Taulukko!R78:R80)</f>
        <v>5.430295331851389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2.4906600249066004</v>
      </c>
      <c r="Q81" s="75">
        <f>100*(SUM(Taulukko!V90:V92)-SUM(Taulukko!V78:V80))/SUM(Taulukko!V78:V80)</f>
        <v>1.7945544554455302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5.458584576324954</v>
      </c>
      <c r="T81" s="75">
        <f>100*(SUM(Taulukko!Z90:Z92)-SUM(Taulukko!Z78:Z80))/SUM(Taulukko!Z78:Z80)</f>
        <v>5.3951126626467785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4.639339053066402</v>
      </c>
      <c r="W81" s="75">
        <f>100*(SUM(Taulukko!AD90:AD92)-SUM(Taulukko!AD78:AD80))/SUM(Taulukko!AD78:AD80)</f>
        <v>4.545454545454531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10.771558245083215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4.038876889848822</v>
      </c>
      <c r="AC81" s="75">
        <f>100*(SUM(Taulukko!AL90:AL92)-SUM(Taulukko!AL78:AL80))/SUM(Taulukko!AL78:AL80)</f>
        <v>3.9242302708706203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3.631284916201114</v>
      </c>
      <c r="E82" s="75">
        <f>100*(SUM(Taulukko!F91:F93)-SUM(Taulukko!F79:F81))/SUM(Taulukko!F79:F81)</f>
        <v>3.348982785602518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0.8458646616541318</v>
      </c>
      <c r="H82" s="75">
        <f>100*(SUM(Taulukko!J91:J93)-SUM(Taulukko!J79:J81))/SUM(Taulukko!J79:J81)</f>
        <v>0.8835594824865924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2.5122549019607985</v>
      </c>
      <c r="K82" s="75">
        <f>100*(SUM(Taulukko!N91:N93)-SUM(Taulukko!N79:N81))/SUM(Taulukko!N79:N81)</f>
        <v>1.7151607963246625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5.536222714330908</v>
      </c>
      <c r="N82" s="75">
        <f>100*(SUM(Taulukko!R91:R93)-SUM(Taulukko!R79:R81))/SUM(Taulukko!R79:R81)</f>
        <v>5.344718532574312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2.360981671326506</v>
      </c>
      <c r="Q82" s="75">
        <f>100*(SUM(Taulukko!V91:V93)-SUM(Taulukko!V79:V81))/SUM(Taulukko!V79:V81)</f>
        <v>2.043343653250781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5.4361567635904064</v>
      </c>
      <c r="T82" s="75">
        <f>100*(SUM(Taulukko!Z91:Z93)-SUM(Taulukko!Z79:Z81))/SUM(Taulukko!Z79:Z81)</f>
        <v>5.209977897063485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4.556962025316449</v>
      </c>
      <c r="W82" s="75">
        <f>100*(SUM(Taulukko!AD91:AD93)-SUM(Taulukko!AD79:AD81))/SUM(Taulukko!AD79:AD81)</f>
        <v>4.360189573459701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10.887218045112796</v>
      </c>
      <c r="Z82" s="75">
        <f>100*(SUM(Taulukko!AH91:AH93)-SUM(Taulukko!AH79:AH81))/SUM(Taulukko!AH79:AH81)</f>
        <v>10.720720720720719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3.8670973696354567</v>
      </c>
      <c r="AC82" s="75">
        <f>100*(SUM(Taulukko!AL91:AL93)-SUM(Taulukko!AL79:AL81))/SUM(Taulukko!AL79:AL81)</f>
        <v>3.7014283520196805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2.310536044362292</v>
      </c>
      <c r="E83" s="75">
        <f>100*(SUM(Taulukko!F92:F94)-SUM(Taulukko!F80:F82))/SUM(Taulukko!F80:F82)</f>
        <v>3.339575530586781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0.6900878293600968</v>
      </c>
      <c r="H83" s="75">
        <f>100*(SUM(Taulukko!J92:J94)-SUM(Taulukko!J80:J82))/SUM(Taulukko!J80:J82)</f>
        <v>0.9785353535353427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0.9770992366412352</v>
      </c>
      <c r="K83" s="75">
        <f>100*(SUM(Taulukko!N92:N94)-SUM(Taulukko!N80:N82))/SUM(Taulukko!N80:N82)</f>
        <v>1.5332720024532351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4.764890282131658</v>
      </c>
      <c r="N83" s="75">
        <f>100*(SUM(Taulukko!R92:R94)-SUM(Taulukko!R80:R82))/SUM(Taulukko!R80:R82)</f>
        <v>5.066079295154174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1.574074074074081</v>
      </c>
      <c r="Q83" s="75">
        <f>100*(SUM(Taulukko!V92:V94)-SUM(Taulukko!V80:V82))/SUM(Taulukko!V80:V82)</f>
        <v>1.94925742574256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4.5739348370927395</v>
      </c>
      <c r="T83" s="75">
        <f>100*(SUM(Taulukko!Z92:Z94)-SUM(Taulukko!Z80:Z82))/SUM(Taulukko!Z80:Z82)</f>
        <v>4.962311557788949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3.889585947302377</v>
      </c>
      <c r="W83" s="75">
        <f>100*(SUM(Taulukko!AD92:AD94)-SUM(Taulukko!AD80:AD82))/SUM(Taulukko!AD80:AD82)</f>
        <v>4.305468258956628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10.574918081620512</v>
      </c>
      <c r="Z83" s="75">
        <f>100*(SUM(Taulukko!AH92:AH94)-SUM(Taulukko!AH80:AH82))/SUM(Taulukko!AH80:AH82)</f>
        <v>10.667461263408805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3.4984264719362175</v>
      </c>
      <c r="AC83" s="75">
        <f>100*(SUM(Taulukko!AL92:AL94)-SUM(Taulukko!AL80:AL82))/SUM(Taulukko!AL80:AL82)</f>
        <v>3.563999021047472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3.30320972265504</v>
      </c>
      <c r="E84" s="75">
        <f>100*(SUM(Taulukko!F93:F95)-SUM(Taulukko!F81:F83))/SUM(Taulukko!F81:F83)</f>
        <v>3.299097416744483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0.7570977917981001</v>
      </c>
      <c r="H84" s="75">
        <f>100*(SUM(Taulukko!J93:J95)-SUM(Taulukko!J81:J83))/SUM(Taulukko!J81:J83)</f>
        <v>0.8830022075055044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0.95092024539878</v>
      </c>
      <c r="K84" s="75">
        <f>100*(SUM(Taulukko!N93:N95)-SUM(Taulukko!N81:N83))/SUM(Taulukko!N81:N83)</f>
        <v>1.2277470841006752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1.2646514497224006</v>
      </c>
      <c r="Q84" s="75">
        <f>100*(SUM(Taulukko!V93:V95)-SUM(Taulukko!V81:V83))/SUM(Taulukko!V81:V83)</f>
        <v>1.7310664605873332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5.0486045782377</v>
      </c>
      <c r="T84" s="75">
        <f>100*(SUM(Taulukko!Z93:Z95)-SUM(Taulukko!Z81:Z83))/SUM(Taulukko!Z81:Z83)</f>
        <v>4.686035613870665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4.41314553990611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11.273051754907785</v>
      </c>
      <c r="Z84" s="75">
        <f>100*(SUM(Taulukko!AH93:AH95)-SUM(Taulukko!AH81:AH83))/SUM(Taulukko!AH81:AH83)</f>
        <v>10.516986706056137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3.3421686012856746</v>
      </c>
      <c r="AC84" s="75">
        <f>100*(SUM(Taulukko!AL93:AL95)-SUM(Taulukko!AL81:AL83))/SUM(Taulukko!AL81:AL83)</f>
        <v>3.4779162983509693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2.8527131782945703</v>
      </c>
      <c r="E85" s="75">
        <f>100*(SUM(Taulukko!F94:F96)-SUM(Taulukko!F82:F84))/SUM(Taulukko!F82:F84)</f>
        <v>3.259857187208941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0.6311139160618492</v>
      </c>
      <c r="H85" s="75">
        <f>100*(SUM(Taulukko!J94:J96)-SUM(Taulukko!J82:J84))/SUM(Taulukko!J82:J84)</f>
        <v>0.6610009442870346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0.9556103575832376</v>
      </c>
      <c r="K85" s="75">
        <f>100*(SUM(Taulukko!N94:N96)-SUM(Taulukko!N82:N84))/SUM(Taulukko!N82:N84)</f>
        <v>0.9831029185867861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4.069586828207525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1.4837712519319974</v>
      </c>
      <c r="Q85" s="75">
        <f>100*(SUM(Taulukko!V94:V96)-SUM(Taulukko!V82:V84))/SUM(Taulukko!V82:V84)</f>
        <v>1.545595054095827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4.382965495803533</v>
      </c>
      <c r="T85" s="75">
        <f>100*(SUM(Taulukko!Z94:Z96)-SUM(Taulukko!Z82:Z84))/SUM(Taulukko!Z82:Z84)</f>
        <v>4.380242311276802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4.678727386150967</v>
      </c>
      <c r="W85" s="75">
        <f>100*(SUM(Taulukko!AD94:AD96)-SUM(Taulukko!AD82:AD84))/SUM(Taulukko!AD82:AD84)</f>
        <v>4.681647940074907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10.424597364568088</v>
      </c>
      <c r="Z85" s="75">
        <f>100*(SUM(Taulukko!AH94:AH96)-SUM(Taulukko!AH82:AH84))/SUM(Taulukko!AH82:AH84)</f>
        <v>10.269163253364548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3.4884074265398404</v>
      </c>
      <c r="AC85" s="75">
        <f>100*(SUM(Taulukko!AL94:AL96)-SUM(Taulukko!AL82:AL84))/SUM(Taulukko!AL82:AL84)</f>
        <v>3.39976909521784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2.9647930821494826</v>
      </c>
      <c r="E86" s="75">
        <f>100*(SUM(Taulukko!F95:F97)-SUM(Taulukko!F83:F85))/SUM(Taulukko!F83:F85)</f>
        <v>3.34676169817168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1.0668340131785485</v>
      </c>
      <c r="H86" s="75">
        <f>100*(SUM(Taulukko!J95:J97)-SUM(Taulukko!J83:J85))/SUM(Taulukko!J83:J85)</f>
        <v>0.6289308176100629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0.7656967840735069</v>
      </c>
      <c r="K86" s="75">
        <f>100*(SUM(Taulukko!N95:N97)-SUM(Taulukko!N83:N85))/SUM(Taulukko!N83:N85)</f>
        <v>0.953259532595333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3.8378211080160867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1.5436863229391788</v>
      </c>
      <c r="Q86" s="75">
        <f>100*(SUM(Taulukko!V95:V97)-SUM(Taulukko!V83:V85))/SUM(Taulukko!V83:V85)</f>
        <v>1.486068111455112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4.496124031007752</v>
      </c>
      <c r="T86" s="75">
        <f>100*(SUM(Taulukko!Z95:Z97)-SUM(Taulukko!Z83:Z85))/SUM(Taulukko!Z83:Z85)</f>
        <v>4.1731066460587325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4.9501867995018785</v>
      </c>
      <c r="W86" s="75">
        <f>100*(SUM(Taulukko!AD95:AD97)-SUM(Taulukko!AD83:AD85))/SUM(Taulukko!AD83:AD85)</f>
        <v>4.984423676012461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9.875470605270769</v>
      </c>
      <c r="Z86" s="75">
        <f>100*(SUM(Taulukko!AH95:AH97)-SUM(Taulukko!AH83:AH85))/SUM(Taulukko!AH83:AH85)</f>
        <v>9.933391253982046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3.234313428311615</v>
      </c>
      <c r="AC86" s="75">
        <f>100*(SUM(Taulukko!AL95:AL97)-SUM(Taulukko!AL83:AL85))/SUM(Taulukko!AL83:AL85)</f>
        <v>3.313043214923836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3.149120098795939</v>
      </c>
      <c r="E87" s="75">
        <f>100*(SUM(Taulukko!F96:F98)-SUM(Taulukko!F84:F86))/SUM(Taulukko!F84:F86)</f>
        <v>3.497369235530781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1.098211484154377</v>
      </c>
      <c r="H87" s="75">
        <f>100*(SUM(Taulukko!J96:J98)-SUM(Taulukko!J84:J86))/SUM(Taulukko!J84:J86)</f>
        <v>0.7547169811320683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0.954433497536953</v>
      </c>
      <c r="K87" s="75">
        <f>100*(SUM(Taulukko!N96:N98)-SUM(Taulukko!N84:N86))/SUM(Taulukko!N84:N86)</f>
        <v>1.1996308828052835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3.7904468412943024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1.4528593508500738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4.062788550323191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4.892489872234355</v>
      </c>
      <c r="W87" s="75">
        <f>100*(SUM(Taulukko!AD96:AD98)-SUM(Taulukko!AD84:AD86))/SUM(Taulukko!AD84:AD86)</f>
        <v>5.19278606965172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9.633027522935787</v>
      </c>
      <c r="Z87" s="75">
        <f>100*(SUM(Taulukko!AH96:AH98)-SUM(Taulukko!AH84:AH86))/SUM(Taulukko!AH84:AH86)</f>
        <v>9.604357798165154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3.64234413664073</v>
      </c>
      <c r="AC87" s="75">
        <f>100*(SUM(Taulukko!AL96:AL98)-SUM(Taulukko!AL84:AL86))/SUM(Taulukko!AL84:AL86)</f>
        <v>3.1979726060459677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3.7094281298299845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1.4747411358644278</v>
      </c>
      <c r="H88" s="77">
        <f>100*(SUM(Taulukko!J97:J99)-SUM(Taulukko!J85:J87))/SUM(Taulukko!J85:J87)</f>
        <v>1.0701920050362084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1.6923076923076923</v>
      </c>
      <c r="K88" s="77">
        <f>100*(SUM(Taulukko!N97:N99)-SUM(Taulukko!N85:N87))/SUM(Taulukko!N85:N87)</f>
        <v>1.5049140049139977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3.7978560490046047</v>
      </c>
      <c r="N88" s="77">
        <f>100*(SUM(Taulukko!R97:R99)-SUM(Taulukko!R85:R87))/SUM(Taulukko!R85:R87)</f>
        <v>3.863845446182142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1.3345747982619527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4.657618753855634</v>
      </c>
      <c r="T88" s="77">
        <f>100*(SUM(Taulukko!Z97:Z99)-SUM(Taulukko!Z85:Z87))/SUM(Taulukko!Z85:Z87)</f>
        <v>4.079754601226997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4.8062015503875966</v>
      </c>
      <c r="W88" s="77">
        <f>100*(SUM(Taulukko!AD97:AD99)-SUM(Taulukko!AD85:AD87))/SUM(Taulukko!AD85:AD87)</f>
        <v>5.274588892336315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9.281862049389721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3.482855941872325</v>
      </c>
      <c r="AC88" s="77">
        <f>100*(SUM(Taulukko!AL97:AL99)-SUM(Taulukko!AL85:AL87))/SUM(Taulukko!AL85:AL87)</f>
        <v>3.103127159121644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4.05698358624962</v>
      </c>
      <c r="E89" s="113">
        <f>100*(SUM(Taulukko!F98:F100)-SUM(Taulukko!F86:F88))/SUM(Taulukko!F86:F88)</f>
        <v>3.888888888888896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1.6403785488959135</v>
      </c>
      <c r="H89" s="113">
        <f>100*(SUM(Taulukko!J98:J100)-SUM(Taulukko!J86:J88))/SUM(Taulukko!J86:J88)</f>
        <v>1.4177693761814745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2.030144570901268</v>
      </c>
      <c r="K89" s="113">
        <f>100*(SUM(Taulukko!N98:N100)-SUM(Taulukko!N86:N88))/SUM(Taulukko!N86:N88)</f>
        <v>1.7441860465116243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4.099112878556126</v>
      </c>
      <c r="N89" s="113">
        <f>100*(SUM(Taulukko!R98:R100)-SUM(Taulukko!R86:R88))/SUM(Taulukko!R86:R88)</f>
        <v>4.003667481662581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1.7214397496087637</v>
      </c>
      <c r="Q89" s="113">
        <f>100*(SUM(Taulukko!V98:V100)-SUM(Taulukko!V86:V88))/SUM(Taulukko!V86:V88)</f>
        <v>1.084262701363073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4.864532019704437</v>
      </c>
      <c r="T89" s="113">
        <f>100*(SUM(Taulukko!Z98:Z100)-SUM(Taulukko!Z86:Z88))/SUM(Taulukko!Z86:Z88)</f>
        <v>4.1271782329562825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4.986063796841135</v>
      </c>
      <c r="W89" s="113">
        <f>100*(SUM(Taulukko!AD98:AD100)-SUM(Taulukko!AD86:AD88))/SUM(Taulukko!AD86:AD88)</f>
        <v>5.3217821782178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3.929373036061648</v>
      </c>
      <c r="AC89" s="113">
        <f>100*(SUM(Taulukko!AL98:AL100)-SUM(Taulukko!AL86:AL88))/SUM(Taulukko!AL86:AL88)</f>
        <v>3.10882379342331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3.017241379310366</v>
      </c>
      <c r="E90" s="113">
        <f>100*(SUM(Taulukko!F99:F101)-SUM(Taulukko!F87:F89))/SUM(Taulukko!F87:F89)</f>
        <v>3.93967374576795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1.7427122940430924</v>
      </c>
      <c r="H90" s="113">
        <f>100*(SUM(Taulukko!J99:J101)-SUM(Taulukko!J87:J89))/SUM(Taulukko!J87:J89)</f>
        <v>1.7333753545540318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1.91489361702128</v>
      </c>
      <c r="K90" s="113">
        <f>100*(SUM(Taulukko!N99:N101)-SUM(Taulukko!N87:N89))/SUM(Taulukko!N87:N89)</f>
        <v>1.7656012176560156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4.123396456933415</v>
      </c>
      <c r="N90" s="113">
        <f>100*(SUM(Taulukko!R99:R101)-SUM(Taulukko!R87:R89))/SUM(Taulukko!R87:R89)</f>
        <v>4.0816326530612175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-0.7118539151965546</v>
      </c>
      <c r="Q90" s="113">
        <f>100*(SUM(Taulukko!V99:V101)-SUM(Taulukko!V87:V89))/SUM(Taulukko!V87:V89)</f>
        <v>0.7711289327575571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4.150137320720178</v>
      </c>
      <c r="T90" s="113">
        <f>100*(SUM(Taulukko!Z99:Z101)-SUM(Taulukko!Z87:Z89))/SUM(Taulukko!Z87:Z89)</f>
        <v>4.235222425350407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5.237215033887861</v>
      </c>
      <c r="W90" s="113">
        <f>100*(SUM(Taulukko!AD99:AD101)-SUM(Taulukko!AD87:AD89))/SUM(Taulukko!AD87:AD89)</f>
        <v>5.3637484586929824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9.113782499301063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2.959144142801802</v>
      </c>
      <c r="AC90" s="113">
        <f>100*(SUM(Taulukko!AL99:AL101)-SUM(Taulukko!AL87:AL89))/SUM(Taulukko!AL87:AL89)</f>
        <v>3.2516929685868488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2.7632790911882275</v>
      </c>
      <c r="E91" s="113">
        <f>100*(SUM(Taulukko!F100:F102)-SUM(Taulukko!F88:F90))/SUM(Taulukko!F88:F90)</f>
        <v>3.833180006133088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1.7693522906792942</v>
      </c>
      <c r="H91" s="113">
        <f>100*(SUM(Taulukko!J100:J102)-SUM(Taulukko!J88:J90))/SUM(Taulukko!J88:J90)</f>
        <v>1.9206549118387801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2.5166767738022906</v>
      </c>
      <c r="K91" s="113">
        <f>100*(SUM(Taulukko!N100:N102)-SUM(Taulukko!N88:N90))/SUM(Taulukko!N88:N90)</f>
        <v>1.7257039055404142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4.052407068860455</v>
      </c>
      <c r="N91" s="113">
        <f>100*(SUM(Taulukko!R100:R102)-SUM(Taulukko!R88:R90))/SUM(Taulukko!R88:R90)</f>
        <v>4.0983606557377055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-1.5257857796765335</v>
      </c>
      <c r="Q91" s="113">
        <f>100*(SUM(Taulukko!V100:V102)-SUM(Taulukko!V88:V90))/SUM(Taulukko!V88:V90)</f>
        <v>0.5214723926380334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4.288321167883219</v>
      </c>
      <c r="T91" s="113">
        <f>100*(SUM(Taulukko!Z100:Z102)-SUM(Taulukko!Z88:Z90))/SUM(Taulukko!Z88:Z90)</f>
        <v>4.339908952959032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5.497542997542991</v>
      </c>
      <c r="W91" s="113">
        <f>100*(SUM(Taulukko!AD100:AD102)-SUM(Taulukko!AD88:AD90))/SUM(Taulukko!AD88:AD90)</f>
        <v>5.369745320650507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8.711283185840708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3.379585516912823</v>
      </c>
      <c r="AC91" s="113">
        <f>100*(SUM(Taulukko!AL100:AL102)-SUM(Taulukko!AL88:AL90))/SUM(Taulukko!AL88:AL90)</f>
        <v>3.489653118951904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2.41764883650648</v>
      </c>
      <c r="E92" s="113">
        <f>100*(SUM(Taulukko!F101:F103)-SUM(Taulukko!F89:F91))/SUM(Taulukko!F89:F91)</f>
        <v>3.6324786324786253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1.3500784929356393</v>
      </c>
      <c r="H92" s="113">
        <f>100*(SUM(Taulukko!J101:J103)-SUM(Taulukko!J89:J91))/SUM(Taulukko!J89:J91)</f>
        <v>1.9478479421929142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1.5672091621458675</v>
      </c>
      <c r="K92" s="113">
        <f>100*(SUM(Taulukko!N101:N103)-SUM(Taulukko!N89:N91))/SUM(Taulukko!N89:N91)</f>
        <v>1.7184202592704043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3.6600120992135405</v>
      </c>
      <c r="N92" s="113">
        <f>100*(SUM(Taulukko!R101:R103)-SUM(Taulukko!R89:R91))/SUM(Taulukko!R89:R91)</f>
        <v>4.0520108859994055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-1.7251815980629506</v>
      </c>
      <c r="Q92" s="113">
        <f>100*(SUM(Taulukko!V101:V103)-SUM(Taulukko!V89:V91))/SUM(Taulukko!V89:V91)</f>
        <v>0.4270896888346483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4.196859903381653</v>
      </c>
      <c r="T92" s="113">
        <f>100*(SUM(Taulukko!Z101:Z103)-SUM(Taulukko!Z89:Z91))/SUM(Taulukko!Z89:Z91)</f>
        <v>4.504232164449829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5.369127516778531</v>
      </c>
      <c r="W92" s="113">
        <f>100*(SUM(Taulukko!AD101:AD103)-SUM(Taulukko!AD89:AD91))/SUM(Taulukko!AD89:AD91)</f>
        <v>5.406230910201603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8.769525897506181</v>
      </c>
      <c r="Z92" s="113">
        <f>100*(SUM(Taulukko!AH101:AH103)-SUM(Taulukko!AH89:AH91))/SUM(Taulukko!AH89:AH91)</f>
        <v>9.246009906439193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3.4290982631453644</v>
      </c>
      <c r="AC92" s="113">
        <f>100*(SUM(Taulukko!AL101:AL103)-SUM(Taulukko!AL89:AL91))/SUM(Taulukko!AL89:AL91)</f>
        <v>3.719561145303734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3.21321321321321</v>
      </c>
      <c r="E93" s="113">
        <f>100*(SUM(Taulukko!F102:F104)-SUM(Taulukko!F90:F92))/SUM(Taulukko!F90:F92)</f>
        <v>3.4954407294832825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1.1501398818775044</v>
      </c>
      <c r="H93" s="113">
        <f>100*(SUM(Taulukko!J102:J104)-SUM(Taulukko!J90:J92))/SUM(Taulukko!J90:J92)</f>
        <v>1.9116264493889132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1.078813305364072</v>
      </c>
      <c r="K93" s="113">
        <f>100*(SUM(Taulukko!N102:N104)-SUM(Taulukko!N90:N92))/SUM(Taulukko!N90:N92)</f>
        <v>1.8652226233453635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3.756009615384616</v>
      </c>
      <c r="N93" s="113">
        <f>100*(SUM(Taulukko!R102:R104)-SUM(Taulukko!R90:R92))/SUM(Taulukko!R90:R92)</f>
        <v>3.9759036144578452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0.45565006075334147</v>
      </c>
      <c r="Q93" s="113">
        <f>100*(SUM(Taulukko!V102:V104)-SUM(Taulukko!V90:V92))/SUM(Taulukko!V90:V92)</f>
        <v>0.5167173252279601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4.935299428227516</v>
      </c>
      <c r="T93" s="113">
        <f>100*(SUM(Taulukko!Z102:Z104)-SUM(Taulukko!Z90:Z92))/SUM(Taulukko!Z90:Z92)</f>
        <v>4.6371574826859305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5.4661402976009725</v>
      </c>
      <c r="W93" s="113">
        <f>100*(SUM(Taulukko!AD102:AD104)-SUM(Taulukko!AD90:AD92))/SUM(Taulukko!AD90:AD92)</f>
        <v>5.411979325022807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8.94751155833561</v>
      </c>
      <c r="Z93" s="113">
        <f>100*(SUM(Taulukko!AH102:AH104)-SUM(Taulukko!AH90:AH92))/SUM(Taulukko!AH90:AH92)</f>
        <v>9.396339797869429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3.8464960408078444</v>
      </c>
      <c r="AC93" s="113">
        <f>100*(SUM(Taulukko!AL102:AL104)-SUM(Taulukko!AL90:AL92))/SUM(Taulukko!AL90:AL92)</f>
        <v>3.8621385738882594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3.1746031746031815</v>
      </c>
      <c r="E94" s="113">
        <f>100*(SUM(Taulukko!F103:F105)-SUM(Taulukko!F91:F93))/SUM(Taulukko!F91:F93)</f>
        <v>3.482737734706221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1.2736874805840395</v>
      </c>
      <c r="H94" s="113">
        <f>100*(SUM(Taulukko!J103:J105)-SUM(Taulukko!J91:J93))/SUM(Taulukko!J91:J93)</f>
        <v>1.876759461995621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1.4644351464435077</v>
      </c>
      <c r="K94" s="113">
        <f>100*(SUM(Taulukko!N103:N105)-SUM(Taulukko!N91:N93))/SUM(Taulukko!N91:N93)</f>
        <v>2.288467329117742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3.896882494004779</v>
      </c>
      <c r="N94" s="113">
        <f>100*(SUM(Taulukko!R103:R105)-SUM(Taulukko!R91:R93))/SUM(Taulukko!R91:R93)</f>
        <v>3.962773941759228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0.8801213960546214</v>
      </c>
      <c r="Q94" s="113">
        <f>100*(SUM(Taulukko!V103:V105)-SUM(Taulukko!V91:V93))/SUM(Taulukko!V91:V93)</f>
        <v>0.7281553398058183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4.8561151079136655</v>
      </c>
      <c r="T94" s="113">
        <f>100*(SUM(Taulukko!Z103:Z105)-SUM(Taulukko!Z91:Z93))/SUM(Taulukko!Z91:Z93)</f>
        <v>4.771908763505395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5.357142857142871</v>
      </c>
      <c r="W94" s="113">
        <f>100*(SUM(Taulukko!AD103:AD105)-SUM(Taulukko!AD91:AD93))/SUM(Taulukko!AD91:AD93)</f>
        <v>5.4495912806539515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9.655546514781655</v>
      </c>
      <c r="Z94" s="113">
        <f>100*(SUM(Taulukko!AH103:AH105)-SUM(Taulukko!AH91:AH93))/SUM(Taulukko!AH91:AH93)</f>
        <v>9.492812584757255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3.844558971624909</v>
      </c>
      <c r="AC94" s="113">
        <f>100*(SUM(Taulukko!AL103:AL105)-SUM(Taulukko!AL91:AL93))/SUM(Taulukko!AL91:AL93)</f>
        <v>3.8714454976303294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3.2219211080999663</v>
      </c>
      <c r="E95" s="113">
        <f>100*(SUM(Taulukko!F104:F106)-SUM(Taulukko!F92:F94))/SUM(Taulukko!F92:F94)</f>
        <v>3.5638779824826194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1.6510903426791135</v>
      </c>
      <c r="H95" s="113">
        <f>100*(SUM(Taulukko!J104:J106)-SUM(Taulukko!J92:J94))/SUM(Taulukko!J92:J94)</f>
        <v>1.969365426695864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3.779860901118821</v>
      </c>
      <c r="K95" s="113">
        <f>100*(SUM(Taulukko!N104:N106)-SUM(Taulukko!N92:N94))/SUM(Taulukko!N92:N94)</f>
        <v>2.959830866807597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3.8898862956313756</v>
      </c>
      <c r="N95" s="113">
        <f>100*(SUM(Taulukko!R104:R106)-SUM(Taulukko!R92:R94))/SUM(Taulukko!R92:R94)</f>
        <v>4.013177598083252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0.9419629292008403</v>
      </c>
      <c r="Q95" s="113">
        <f>100*(SUM(Taulukko!V104:V106)-SUM(Taulukko!V92:V94))/SUM(Taulukko!V92:V94)</f>
        <v>0.9711684370257933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4.6734571599760235</v>
      </c>
      <c r="T95" s="113">
        <f>100*(SUM(Taulukko!Z104:Z106)-SUM(Taulukko!Z92:Z94))/SUM(Taulukko!Z92:Z94)</f>
        <v>4.78755236385398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5.615942028985514</v>
      </c>
      <c r="W95" s="113">
        <f>100*(SUM(Taulukko!AD104:AD106)-SUM(Taulukko!AD92:AD94))/SUM(Taulukko!AD92:AD94)</f>
        <v>5.423320277191926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9.401939655172406</v>
      </c>
      <c r="Z95" s="113">
        <f>100*(SUM(Taulukko!AH104:AH106)-SUM(Taulukko!AH92:AH94))/SUM(Taulukko!AH92:AH94)</f>
        <v>9.396876682821766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3.7167148845722475</v>
      </c>
      <c r="AC95" s="113">
        <f>100*(SUM(Taulukko!AL104:AL106)-SUM(Taulukko!AL92:AL94))/SUM(Taulukko!AL92:AL94)</f>
        <v>3.7987770655481095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3.650075414781304</v>
      </c>
      <c r="E96" s="113">
        <f>100*(SUM(Taulukko!F105:F107)-SUM(Taulukko!F93:F95))/SUM(Taulukko!F93:F95)</f>
        <v>3.645676408556801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2.1603005635566617</v>
      </c>
      <c r="H96" s="113">
        <f>100*(SUM(Taulukko!J105:J107)-SUM(Taulukko!J93:J95))/SUM(Taulukko!J93:J95)</f>
        <v>2.063144732728985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4.436341537526594</v>
      </c>
      <c r="K96" s="113">
        <f>100*(SUM(Taulukko!N105:N107)-SUM(Taulukko!N93:N95))/SUM(Taulukko!N93:N95)</f>
        <v>3.7901758641600796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4.156698564593312</v>
      </c>
      <c r="N96" s="113">
        <f>100*(SUM(Taulukko!R105:R107)-SUM(Taulukko!R93:R95))/SUM(Taulukko!R93:R95)</f>
        <v>4.186602870813397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1.7666768199817275</v>
      </c>
      <c r="Q96" s="113">
        <f>100*(SUM(Taulukko!V105:V107)-SUM(Taulukko!V93:V95))/SUM(Taulukko!V93:V95)</f>
        <v>1.1850501367365474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4.537313432835817</v>
      </c>
      <c r="T96" s="113">
        <f>100*(SUM(Taulukko!Z105:Z107)-SUM(Taulukko!Z93:Z95))/SUM(Taulukko!Z93:Z95)</f>
        <v>4.774694121157863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5.397301349325337</v>
      </c>
      <c r="W96" s="113">
        <f>100*(SUM(Taulukko!AD105:AD107)-SUM(Taulukko!AD93:AD95))/SUM(Taulukko!AD93:AD95)</f>
        <v>5.365707434052751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9.14194065757817</v>
      </c>
      <c r="Z96" s="113">
        <f>100*(SUM(Taulukko!AH105:AH107)-SUM(Taulukko!AH93:AH95))/SUM(Taulukko!AH93:AH95)</f>
        <v>9.195402298850569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3.7676886792452917</v>
      </c>
      <c r="AC96" s="113">
        <f>100*(SUM(Taulukko!AL105:AL107)-SUM(Taulukko!AL93:AL95))/SUM(Taulukko!AL93:AL95)</f>
        <v>3.7203958996111686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4.401567681640026</v>
      </c>
      <c r="E97" s="113">
        <f>100*(SUM(Taulukko!F106:F108)-SUM(Taulukko!F94:F96))/SUM(Taulukko!F94:F96)</f>
        <v>3.6981358989777373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2.5399811853245606</v>
      </c>
      <c r="H97" s="113">
        <f>100*(SUM(Taulukko!J106:J108)-SUM(Taulukko!J94:J96))/SUM(Taulukko!J94:J96)</f>
        <v>2.188868042526597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4.916030534351152</v>
      </c>
      <c r="K97" s="113">
        <f>100*(SUM(Taulukko!N106:N108)-SUM(Taulukko!N94:N96))/SUM(Taulukko!N94:N96)</f>
        <v>4.563431700638881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4.417910447761197</v>
      </c>
      <c r="N97" s="113">
        <f>100*(SUM(Taulukko!R106:R108)-SUM(Taulukko!R94:R96))/SUM(Taulukko!R94:R96)</f>
        <v>4.359510301582569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1.431617423088635</v>
      </c>
      <c r="Q97" s="113">
        <f>100*(SUM(Taulukko!V106:V108)-SUM(Taulukko!V94:V96))/SUM(Taulukko!V94:V96)</f>
        <v>1.3394216133942092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4.55628350208456</v>
      </c>
      <c r="T97" s="113">
        <f>100*(SUM(Taulukko!Z106:Z108)-SUM(Taulukko!Z94:Z96))/SUM(Taulukko!Z94:Z96)</f>
        <v>4.7321428571428505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5.333730631704403</v>
      </c>
      <c r="W97" s="113">
        <f>100*(SUM(Taulukko!AD106:AD108)-SUM(Taulukko!AD94:AD96))/SUM(Taulukko!AD94:AD96)</f>
        <v>5.217650566487777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8.8570670909573</v>
      </c>
      <c r="Z97" s="113">
        <f>100*(SUM(Taulukko!AH106:AH108)-SUM(Taulukko!AH94:AH96))/SUM(Taulukko!AH94:AH96)</f>
        <v>8.914831520297168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3.6321461079954207</v>
      </c>
      <c r="AC97" s="113">
        <f>100*(SUM(Taulukko!AL106:AL108)-SUM(Taulukko!AL94:AL96))/SUM(Taulukko!AL94:AL96)</f>
        <v>3.6875973320012965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3.6292741451709727</v>
      </c>
      <c r="E98" s="113">
        <f>100*(SUM(Taulukko!F107:F109)-SUM(Taulukko!F95:F97))/SUM(Taulukko!F95:F97)</f>
        <v>3.6281859070464835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1.490220428438359</v>
      </c>
      <c r="H98" s="113">
        <f>100*(SUM(Taulukko!J107:J109)-SUM(Taulukko!J95:J97))/SUM(Taulukko!J95:J97)</f>
        <v>2.1875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4.58966565349543</v>
      </c>
      <c r="K98" s="113">
        <f>100*(SUM(Taulukko!N107:N109)-SUM(Taulukko!N95:N97))/SUM(Taulukko!N95:N97)</f>
        <v>5.056350898568372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4.590163934426223</v>
      </c>
      <c r="N98" s="113">
        <f>100*(SUM(Taulukko!R107:R109)-SUM(Taulukko!R95:R97))/SUM(Taulukko!R95:R97)</f>
        <v>4.438486744116782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1.1857707509881528</v>
      </c>
      <c r="Q98" s="113">
        <f>100*(SUM(Taulukko!V107:V109)-SUM(Taulukko!V95:V97))/SUM(Taulukko!V95:V97)</f>
        <v>1.4948139109212866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4.777448071216624</v>
      </c>
      <c r="T98" s="113">
        <f>100*(SUM(Taulukko!Z107:Z109)-SUM(Taulukko!Z95:Z97))/SUM(Taulukko!Z95:Z97)</f>
        <v>4.747774480712166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5.043013942450311</v>
      </c>
      <c r="W98" s="113">
        <f>100*(SUM(Taulukko!AD107:AD109)-SUM(Taulukko!AD95:AD97))/SUM(Taulukko!AD95:AD97)</f>
        <v>5.074183976261135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8.77701634159199</v>
      </c>
      <c r="Z98" s="113">
        <f>100*(SUM(Taulukko!AH107:AH109)-SUM(Taulukko!AH95:AH97))/SUM(Taulukko!AH95:AH97)</f>
        <v>8.746048472075866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3.940452770355585</v>
      </c>
      <c r="AC98" s="113">
        <f>100*(SUM(Taulukko!AL107:AL109)-SUM(Taulukko!AL95:AL97))/SUM(Taulukko!AL95:AL97)</f>
        <v>3.67580243294739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3.561807841963477</v>
      </c>
      <c r="E99" s="113">
        <f>100*(SUM(Taulukko!F108:F110)-SUM(Taulukko!F96:F98))/SUM(Taulukko!F96:F98)</f>
        <v>3.5885167464115004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1.8311607697082484</v>
      </c>
      <c r="H99" s="113">
        <f>100*(SUM(Taulukko!J108:J110)-SUM(Taulukko!J96:J98))/SUM(Taulukko!J96:J98)</f>
        <v>2.2159800249687964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5.8249466300701505</v>
      </c>
      <c r="K99" s="113">
        <f>100*(SUM(Taulukko!N108:N110)-SUM(Taulukko!N96:N98))/SUM(Taulukko!N96:N98)</f>
        <v>5.106382978723408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4.423990498812345</v>
      </c>
      <c r="N99" s="113">
        <f>100*(SUM(Taulukko!R108:R110)-SUM(Taulukko!R96:R98))/SUM(Taulukko!R96:R98)</f>
        <v>4.362017804154316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0.9140767824497431</v>
      </c>
      <c r="Q99" s="113">
        <f>100*(SUM(Taulukko!V108:V110)-SUM(Taulukko!V96:V98))/SUM(Taulukko!V96:V98)</f>
        <v>1.681442983797004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4.491725768321527</v>
      </c>
      <c r="T99" s="113">
        <f>100*(SUM(Taulukko!Z108:Z110)-SUM(Taulukko!Z96:Z98))/SUM(Taulukko!Z96:Z98)</f>
        <v>4.821058858325926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5.52584670231728</v>
      </c>
      <c r="W99" s="113">
        <f>100*(SUM(Taulukko!AD108:AD110)-SUM(Taulukko!AD96:AD98))/SUM(Taulukko!AD96:AD98)</f>
        <v>5.025125628140721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8.498953974895413</v>
      </c>
      <c r="Z99" s="113">
        <f>100*(SUM(Taulukko!AH108:AH110)-SUM(Taulukko!AH96:AH98))/SUM(Taulukko!AH96:AH98)</f>
        <v>8.73659429767198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3.1183578395690557</v>
      </c>
      <c r="AC99" s="113">
        <f>100*(SUM(Taulukko!AL108:AL110)-SUM(Taulukko!AL96:AL98))/SUM(Taulukko!AL96:AL98)</f>
        <v>3.657253113488859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2.820665083135375</v>
      </c>
      <c r="E100" s="77">
        <f>100*(SUM(Taulukko!F109:F111)-SUM(Taulukko!F97:F99))/SUM(Taulukko!F97:F99)</f>
        <v>3.5767511177347244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1.391465677179963</v>
      </c>
      <c r="H100" s="77">
        <f>100*(SUM(Taulukko!J109:J111)-SUM(Taulukko!J97:J99))/SUM(Taulukko!J97:J99)</f>
        <v>2.242292120834627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4.90166414523449</v>
      </c>
      <c r="K100" s="77">
        <f>100*(SUM(Taulukko!N109:N111)-SUM(Taulukko!N97:N99))/SUM(Taulukko!N97:N99)</f>
        <v>4.8714069591528055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4.071997639421644</v>
      </c>
      <c r="N100" s="77">
        <f>100*(SUM(Taulukko!R109:R111)-SUM(Taulukko!R97:R99))/SUM(Taulukko!R97:R99)</f>
        <v>4.222025391201657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2.731737262124031</v>
      </c>
      <c r="Q100" s="77">
        <f>100*(SUM(Taulukko!V109:V111)-SUM(Taulukko!V97:V99))/SUM(Taulukko!V97:V99)</f>
        <v>1.8683001531393637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4.951370468611852</v>
      </c>
      <c r="T100" s="77">
        <f>100*(SUM(Taulukko!Z109:Z111)-SUM(Taulukko!Z97:Z99))/SUM(Taulukko!Z97:Z99)</f>
        <v>4.951370468611851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5.384615384615398</v>
      </c>
      <c r="W100" s="77">
        <f>100*(SUM(Taulukko!AD109:AD111)-SUM(Taulukko!AD97:AD99))/SUM(Taulukko!AD97:AD99)</f>
        <v>5.187150014736229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8.753246753246751</v>
      </c>
      <c r="Z100" s="77">
        <f>100*(SUM(Taulukko!AH109:AH111)-SUM(Taulukko!AH97:AH99))/SUM(Taulukko!AH97:AH99)</f>
        <v>8.937386334112752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3.1770440434051084</v>
      </c>
      <c r="AC100" s="77">
        <f>100*(SUM(Taulukko!AL109:AL111)-SUM(Taulukko!AL97:AL99))/SUM(Taulukko!AL97:AL99)</f>
        <v>3.577880076918586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3.809523809523796</v>
      </c>
      <c r="E101" s="113">
        <f>100*(SUM(Taulukko!F110:F112)-SUM(Taulukko!F98:F100))/SUM(Taulukko!F98:F100)</f>
        <v>3.6838978015448536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1.5518311607696904</v>
      </c>
      <c r="H101" s="113">
        <f>100*(SUM(Taulukko!J110:J112)-SUM(Taulukko!J98:J100))/SUM(Taulukko!J98:J100)</f>
        <v>2.360981671326506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4.763340367802217</v>
      </c>
      <c r="K101" s="113">
        <f>100*(SUM(Taulukko!N110:N112)-SUM(Taulukko!N98:N100))/SUM(Taulukko!N98:N100)</f>
        <v>4.48120300751879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4.143402879811938</v>
      </c>
      <c r="N101" s="113">
        <f>100*(SUM(Taulukko!R110:R112)-SUM(Taulukko!R98:R100))/SUM(Taulukko!R98:R100)</f>
        <v>4.260946223920071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3.1692307692307726</v>
      </c>
      <c r="Q101" s="113">
        <f>100*(SUM(Taulukko!V110:V112)-SUM(Taulukko!V98:V100))/SUM(Taulukko!V98:V100)</f>
        <v>1.9920318725099602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5.0792718731649895</v>
      </c>
      <c r="T101" s="113">
        <f>100*(SUM(Taulukko!Z110:Z112)-SUM(Taulukko!Z98:Z100))/SUM(Taulukko!Z98:Z100)</f>
        <v>5.049911920140924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5.781710914454284</v>
      </c>
      <c r="W101" s="113">
        <f>100*(SUM(Taulukko!AD110:AD112)-SUM(Taulukko!AD98:AD100))/SUM(Taulukko!AD98:AD100)</f>
        <v>5.434782608695652</v>
      </c>
      <c r="X101" s="113">
        <f>100*(SUM(Taulukko!AF110:AF112)-SUM(Taulukko!AF98:AF100))/SUM(Taulukko!AF98:AF100)</f>
        <v>9.044823906083238</v>
      </c>
      <c r="Y101" s="113">
        <f>100*(SUM(Taulukko!AG110:AG112)-SUM(Taulukko!AG98:AG100))/SUM(Taulukko!AG98:AG100)</f>
        <v>9.128416709644156</v>
      </c>
      <c r="Z101" s="113">
        <f>100*(SUM(Taulukko!AH110:AH112)-SUM(Taulukko!AH98:AH100))/SUM(Taulukko!AH98:AH100)</f>
        <v>9.184726522187798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1.8400138217000652</v>
      </c>
      <c r="AC101" s="113">
        <f>100*(SUM(Taulukko!AL110:AL112)-SUM(Taulukko!AL98:AL100))/SUM(Taulukko!AL98:AL100)</f>
        <v>3.4561810795124686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4.841601912731616</v>
      </c>
      <c r="E102" s="113">
        <f>100*(SUM(Taulukko!F111:F113)-SUM(Taulukko!F99:F101))/SUM(Taulukko!F99:F101)</f>
        <v>3.8495706248149073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3.0831516661476104</v>
      </c>
      <c r="H102" s="113">
        <f>100*(SUM(Taulukko!J111:J113)-SUM(Taulukko!J99:J101))/SUM(Taulukko!J99:J101)</f>
        <v>2.4783147459727566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3.519236504622729</v>
      </c>
      <c r="K102" s="113">
        <f>100*(SUM(Taulukko!N111:N113)-SUM(Taulukko!N99:N101))/SUM(Taulukko!N99:N101)</f>
        <v>4.1878552198623815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4.928131416837786</v>
      </c>
      <c r="N102" s="113">
        <f>100*(SUM(Taulukko!R111:R113)-SUM(Taulukko!R99:R101))/SUM(Taulukko!R99:R101)</f>
        <v>4.477611940298511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5.143391521197026</v>
      </c>
      <c r="Q102" s="113">
        <f>100*(SUM(Taulukko!V111:V113)-SUM(Taulukko!V99:V101))/SUM(Taulukko!V99:V101)</f>
        <v>1.8365472910927456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5.50835042484618</v>
      </c>
      <c r="T102" s="113">
        <f>100*(SUM(Taulukko!Z111:Z113)-SUM(Taulukko!Z99:Z101))/SUM(Taulukko!Z99:Z101)</f>
        <v>5.027769657994734</v>
      </c>
      <c r="U102" s="113">
        <f>100*(SUM(Taulukko!AB111:AB113)-SUM(Taulukko!AB99:AB101))/SUM(Taulukko!AB99:AB101)</f>
        <v>5.75179743669898</v>
      </c>
      <c r="V102" s="113">
        <f>100*(SUM(Taulukko!AC111:AC113)-SUM(Taulukko!AC99:AC101))/SUM(Taulukko!AC99:AC101)</f>
        <v>5.825526932084302</v>
      </c>
      <c r="W102" s="113">
        <f>100*(SUM(Taulukko!AD111:AD113)-SUM(Taulukko!AD99:AD101))/SUM(Taulukko!AD99:AD101)</f>
        <v>5.617320070216497</v>
      </c>
      <c r="X102" s="113">
        <f>100*(SUM(Taulukko!AF111:AF113)-SUM(Taulukko!AF99:AF101))/SUM(Taulukko!AF99:AF101)</f>
        <v>9.577922077922072</v>
      </c>
      <c r="Y102" s="113">
        <f>100*(SUM(Taulukko!AG111:AG113)-SUM(Taulukko!AG99:AG101))/SUM(Taulukko!AG99:AG101)</f>
        <v>9.582372533948256</v>
      </c>
      <c r="Z102" s="113">
        <f>100*(SUM(Taulukko!AH111:AH113)-SUM(Taulukko!AH99:AH101))/SUM(Taulukko!AH99:AH101)</f>
        <v>9.34938524590164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2.839363241678711</v>
      </c>
      <c r="AC102" s="113">
        <f>100*(SUM(Taulukko!AL111:AL113)-SUM(Taulukko!AL99:AL101))/SUM(Taulukko!AL99:AL101)</f>
        <v>3.3197538354858307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5.407827905587065</v>
      </c>
      <c r="E103" s="113">
        <f>100*(SUM(Taulukko!F112:F114)-SUM(Taulukko!F100:F102))/SUM(Taulukko!F100:F102)</f>
        <v>4.105138806851736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3.6013660353927426</v>
      </c>
      <c r="H103" s="113">
        <f>100*(SUM(Taulukko!J112:J114)-SUM(Taulukko!J100:J102))/SUM(Taulukko!J100:J102)</f>
        <v>2.594995366079714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3.253475303164761</v>
      </c>
      <c r="K103" s="113">
        <f>100*(SUM(Taulukko!N112:N114)-SUM(Taulukko!N100:N102))/SUM(Taulukko!N100:N102)</f>
        <v>3.9583333333333366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5.505124450951687</v>
      </c>
      <c r="N103" s="113">
        <f>100*(SUM(Taulukko!R112:R114)-SUM(Taulukko!R100:R102))/SUM(Taulukko!R100:R102)</f>
        <v>4.811898512685914</v>
      </c>
      <c r="O103" s="113">
        <f>100*(SUM(Taulukko!T112:T114)-SUM(Taulukko!T100:T102))/SUM(Taulukko!T100:T102)</f>
        <v>3.2401902497027284</v>
      </c>
      <c r="P103" s="113">
        <f>100*(SUM(Taulukko!U112:U114)-SUM(Taulukko!U100:U102))/SUM(Taulukko!U100:U102)</f>
        <v>3.160830492717691</v>
      </c>
      <c r="Q103" s="113">
        <f>100*(SUM(Taulukko!V112:V114)-SUM(Taulukko!V100:V102))/SUM(Taulukko!V100:V102)</f>
        <v>1.434238632895938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5.220180810731986</v>
      </c>
      <c r="T103" s="113">
        <f>100*(SUM(Taulukko!Z112:Z114)-SUM(Taulukko!Z100:Z102))/SUM(Taulukko!Z100:Z102)</f>
        <v>4.828388598022096</v>
      </c>
      <c r="U103" s="113">
        <f>100*(SUM(Taulukko!AB112:AB114)-SUM(Taulukko!AB100:AB102))/SUM(Taulukko!AB100:AB102)</f>
        <v>5.58390873611527</v>
      </c>
      <c r="V103" s="113">
        <f>100*(SUM(Taulukko!AC112:AC114)-SUM(Taulukko!AC100:AC102))/SUM(Taulukko!AC100:AC102)</f>
        <v>5.676855895196507</v>
      </c>
      <c r="W103" s="113">
        <f>100*(SUM(Taulukko!AD112:AD114)-SUM(Taulukko!AD100:AD102))/SUM(Taulukko!AD100:AD102)</f>
        <v>5.649388468258601</v>
      </c>
      <c r="X103" s="113">
        <f>100*(SUM(Taulukko!AF112:AF114)-SUM(Taulukko!AF100:AF102))/SUM(Taulukko!AF100:AF102)</f>
        <v>9.378320935175363</v>
      </c>
      <c r="Y103" s="113">
        <f>100*(SUM(Taulukko!AG112:AG114)-SUM(Taulukko!AG100:AG102))/SUM(Taulukko!AG100:AG102)</f>
        <v>9.41236326634444</v>
      </c>
      <c r="Z103" s="113">
        <f>100*(SUM(Taulukko!AH112:AH114)-SUM(Taulukko!AH100:AH102))/SUM(Taulukko!AH100:AH102)</f>
        <v>9.250317662007618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2.4597482646389643</v>
      </c>
      <c r="AC103" s="113">
        <f>100*(SUM(Taulukko!AL112:AL114)-SUM(Taulukko!AL100:AL102))/SUM(Taulukko!AL100:AL102)</f>
        <v>3.239635181402305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4.5146060784892335</v>
      </c>
      <c r="E104" s="113">
        <f>100*(SUM(Taulukko!F113:F115)-SUM(Taulukko!F101:F103))/SUM(Taulukko!F101:F103)</f>
        <v>4.300441826215029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4.2441140024783115</v>
      </c>
      <c r="H104" s="113">
        <f>100*(SUM(Taulukko!J113:J115)-SUM(Taulukko!J101:J103))/SUM(Taulukko!J101:J103)</f>
        <v>2.7118644067796644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4.569732937685453</v>
      </c>
      <c r="K104" s="113">
        <f>100*(SUM(Taulukko!N113:N115)-SUM(Taulukko!N101:N103))/SUM(Taulukko!N101:N103)</f>
        <v>3.9122703023118097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5.806828129559391</v>
      </c>
      <c r="N104" s="113">
        <f>100*(SUM(Taulukko!R113:R115)-SUM(Taulukko!R101:R103))/SUM(Taulukko!R101:R103)</f>
        <v>5.085730892182489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2.15583615645211</v>
      </c>
      <c r="Q104" s="113">
        <f>100*(SUM(Taulukko!V113:V115)-SUM(Taulukko!V101:V103))/SUM(Taulukko!V101:V103)</f>
        <v>0.7290400972053395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4.694291509707311</v>
      </c>
      <c r="T104" s="113">
        <f>100*(SUM(Taulukko!Z113:Z115)-SUM(Taulukko!Z101:Z103))/SUM(Taulukko!Z101:Z103)</f>
        <v>4.483656349435926</v>
      </c>
      <c r="U104" s="113">
        <f>100*(SUM(Taulukko!AB113:AB115)-SUM(Taulukko!AB101:AB103))/SUM(Taulukko!AB101:AB103)</f>
        <v>5.320081847413017</v>
      </c>
      <c r="V104" s="113">
        <f>100*(SUM(Taulukko!AC113:AC115)-SUM(Taulukko!AC101:AC103))/SUM(Taulukko!AC101:AC103)</f>
        <v>5.385060799073545</v>
      </c>
      <c r="W104" s="113">
        <f>100*(SUM(Taulukko!AD113:AD115)-SUM(Taulukko!AD101:AD103))/SUM(Taulukko!AD101:AD103)</f>
        <v>5.534627644161103</v>
      </c>
      <c r="X104" s="113">
        <f>100*(SUM(Taulukko!AF113:AF115)-SUM(Taulukko!AF101:AF103))/SUM(Taulukko!AF101:AF103)</f>
        <v>8.83935434281322</v>
      </c>
      <c r="Y104" s="113">
        <f>100*(SUM(Taulukko!AG113:AG115)-SUM(Taulukko!AG101:AG103))/SUM(Taulukko!AG101:AG103)</f>
        <v>8.86873267825647</v>
      </c>
      <c r="Z104" s="113">
        <f>100*(SUM(Taulukko!AH113:AH115)-SUM(Taulukko!AH101:AH103))/SUM(Taulukko!AH101:AH103)</f>
        <v>8.916876574307299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3.6058314403197413</v>
      </c>
      <c r="AC104" s="113">
        <f>100*(SUM(Taulukko!AL113:AL115)-SUM(Taulukko!AL101:AL103))/SUM(Taulukko!AL101:AL103)</f>
        <v>3.262240568742099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3.4623217922607026</v>
      </c>
      <c r="E105" s="113">
        <f>100*(SUM(Taulukko!F114:F116)-SUM(Taulukko!F102:F104))/SUM(Taulukko!F102:F104)</f>
        <v>4.405286343612334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1.9668100799016701</v>
      </c>
      <c r="H105" s="113">
        <f>100*(SUM(Taulukko!J114:J116)-SUM(Taulukko!J102:J104))/SUM(Taulukko!J102:J104)</f>
        <v>2.8597785977859633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3.8244885858286666</v>
      </c>
      <c r="K105" s="113">
        <f>100*(SUM(Taulukko!N114:N116)-SUM(Taulukko!N102:N104))/SUM(Taulukko!N102:N104)</f>
        <v>4.075605434140565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5.212858384013918</v>
      </c>
      <c r="N105" s="113">
        <f>100*(SUM(Taulukko!R114:R116)-SUM(Taulukko!R102:R104))/SUM(Taulukko!R102:R104)</f>
        <v>5.301274623406707</v>
      </c>
      <c r="O105" s="113">
        <f>100*(SUM(Taulukko!T114:T116)-SUM(Taulukko!T102:T104))/SUM(Taulukko!T102:T104)</f>
        <v>0.8532892925956573</v>
      </c>
      <c r="P105" s="113">
        <f>100*(SUM(Taulukko!U114:U116)-SUM(Taulukko!U102:U104))/SUM(Taulukko!U102:U104)</f>
        <v>0.6652555185969122</v>
      </c>
      <c r="Q105" s="113">
        <f>100*(SUM(Taulukko!V114:V116)-SUM(Taulukko!V102:V104))/SUM(Taulukko!V102:V104)</f>
        <v>0.030238887208957586</v>
      </c>
      <c r="R105" s="113">
        <f>100*(SUM(Taulukko!X114:X116)-SUM(Taulukko!X102:X104))/SUM(Taulukko!X102:X104)</f>
        <v>4.423555432679</v>
      </c>
      <c r="S105" s="113">
        <f>100*(SUM(Taulukko!Y114:Y116)-SUM(Taulukko!Y102:Y104))/SUM(Taulukko!Y102:Y104)</f>
        <v>4.301691998852882</v>
      </c>
      <c r="T105" s="113">
        <f>100*(SUM(Taulukko!Z114:Z116)-SUM(Taulukko!Z102:Z104))/SUM(Taulukko!Z102:Z104)</f>
        <v>4.115107913669068</v>
      </c>
      <c r="U105" s="113">
        <f>100*(SUM(Taulukko!AB114:AB116)-SUM(Taulukko!AB102:AB104))/SUM(Taulukko!AB102:AB104)</f>
        <v>5.1051051051051015</v>
      </c>
      <c r="V105" s="113">
        <f>100*(SUM(Taulukko!AC114:AC116)-SUM(Taulukko!AC102:AC104))/SUM(Taulukko!AC102:AC104)</f>
        <v>5.1252519435646455</v>
      </c>
      <c r="W105" s="113">
        <f>100*(SUM(Taulukko!AD114:AD116)-SUM(Taulukko!AD102:AD104))/SUM(Taulukko!AD102:AD104)</f>
        <v>5.422555523507358</v>
      </c>
      <c r="X105" s="113">
        <f>100*(SUM(Taulukko!AF114:AF116)-SUM(Taulukko!AF102:AF104))/SUM(Taulukko!AF102:AF104)</f>
        <v>8.482986767485817</v>
      </c>
      <c r="Y105" s="113">
        <f>100*(SUM(Taulukko!AG114:AG116)-SUM(Taulukko!AG102:AG104))/SUM(Taulukko!AG102:AG104)</f>
        <v>8.46230654018971</v>
      </c>
      <c r="Z105" s="113">
        <f>100*(SUM(Taulukko!AH114:AH116)-SUM(Taulukko!AH102:AH104))/SUM(Taulukko!AH102:AH104)</f>
        <v>8.539325842696627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3.315627141878003</v>
      </c>
      <c r="AC105" s="113">
        <f>100*(SUM(Taulukko!AL114:AL116)-SUM(Taulukko!AL102:AL104))/SUM(Taulukko!AL102:AL104)</f>
        <v>3.415554348758107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3.599419448476046</v>
      </c>
      <c r="E106" s="113">
        <f>100*(SUM(Taulukko!F115:F117)-SUM(Taulukko!F103:F105))/SUM(Taulukko!F103:F105)</f>
        <v>4.360550190225354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1.90184049079756</v>
      </c>
      <c r="H106" s="113">
        <f>100*(SUM(Taulukko!J115:J117)-SUM(Taulukko!J103:J105))/SUM(Taulukko!J103:J105)</f>
        <v>3.0703101013202336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5.949926362297493</v>
      </c>
      <c r="K106" s="113">
        <f>100*(SUM(Taulukko!N115:N117)-SUM(Taulukko!N103:N105))/SUM(Taulukko!N103:N105)</f>
        <v>4.445098616426248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5.308713214079641</v>
      </c>
      <c r="N106" s="113">
        <f>100*(SUM(Taulukko!R115:R117)-SUM(Taulukko!R103:R105))/SUM(Taulukko!R103:R105)</f>
        <v>5.428818943112911</v>
      </c>
      <c r="O106" s="113">
        <f>100*(SUM(Taulukko!T115:T117)-SUM(Taulukko!T103:T105))/SUM(Taulukko!T103:T105)</f>
        <v>-0.1375515818431912</v>
      </c>
      <c r="P106" s="113">
        <f>100*(SUM(Taulukko!U115:U117)-SUM(Taulukko!U103:U105))/SUM(Taulukko!U103:U105)</f>
        <v>-0.3008423586040915</v>
      </c>
      <c r="Q106" s="113">
        <f>100*(SUM(Taulukko!V115:V117)-SUM(Taulukko!V103:V105))/SUM(Taulukko!V103:V105)</f>
        <v>-0.5421686746987986</v>
      </c>
      <c r="R106" s="113">
        <f>100*(SUM(Taulukko!X115:X117)-SUM(Taulukko!X103:X105))/SUM(Taulukko!X103:X105)</f>
        <v>4.202531645569612</v>
      </c>
      <c r="S106" s="113">
        <f>100*(SUM(Taulukko!Y115:Y117)-SUM(Taulukko!Y103:Y105))/SUM(Taulukko!Y103:Y105)</f>
        <v>4.116638078902239</v>
      </c>
      <c r="T106" s="113">
        <f>100*(SUM(Taulukko!Z115:Z117)-SUM(Taulukko!Z103:Z105))/SUM(Taulukko!Z103:Z105)</f>
        <v>3.8384417072472004</v>
      </c>
      <c r="U106" s="113">
        <f>100*(SUM(Taulukko!AB115:AB117)-SUM(Taulukko!AB103:AB105))/SUM(Taulukko!AB103:AB105)</f>
        <v>5.348159915276672</v>
      </c>
      <c r="V106" s="113">
        <f>100*(SUM(Taulukko!AC115:AC117)-SUM(Taulukko!AC103:AC105))/SUM(Taulukko!AC103:AC105)</f>
        <v>5.372019534616486</v>
      </c>
      <c r="W106" s="113">
        <f>100*(SUM(Taulukko!AD115:AD117)-SUM(Taulukko!AD103:AD105))/SUM(Taulukko!AD103:AD105)</f>
        <v>5.340223944875115</v>
      </c>
      <c r="X106" s="113">
        <f>100*(SUM(Taulukko!AF115:AF117)-SUM(Taulukko!AF103:AF105))/SUM(Taulukko!AF103:AF105)</f>
        <v>8.432087511394727</v>
      </c>
      <c r="Y106" s="113">
        <f>100*(SUM(Taulukko!AG115:AG117)-SUM(Taulukko!AG103:AG105))/SUM(Taulukko!AG103:AG105)</f>
        <v>8.310660400692546</v>
      </c>
      <c r="Z106" s="113">
        <f>100*(SUM(Taulukko!AH115:AH117)-SUM(Taulukko!AH103:AH105))/SUM(Taulukko!AH103:AH105)</f>
        <v>8.29824126826853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3.7564175698801936</v>
      </c>
      <c r="AC106" s="113">
        <f>100*(SUM(Taulukko!AL115:AL117)-SUM(Taulukko!AL103:AL105))/SUM(Taulukko!AL103:AL105)</f>
        <v>3.6872273077251974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4.17878868024331</v>
      </c>
      <c r="D107" s="113">
        <f>100*(SUM(Taulukko!E116:E118)-SUM(Taulukko!E104:E106))/SUM(Taulukko!E104:E106)</f>
        <v>4.084014002333722</v>
      </c>
      <c r="E107" s="113">
        <f>100*(SUM(Taulukko!F116:F118)-SUM(Taulukko!F104:F106))/SUM(Taulukko!F104:F106)</f>
        <v>4.31612715077284</v>
      </c>
      <c r="F107" s="113">
        <f>100*(SUM(Taulukko!H116:H118)-SUM(Taulukko!H104:H106))/SUM(Taulukko!H104:H106)</f>
        <v>2.6761944794731716</v>
      </c>
      <c r="G107" s="113">
        <f>100*(SUM(Taulukko!I116:I118)-SUM(Taulukko!I104:I106))/SUM(Taulukko!I104:I106)</f>
        <v>2.2065583818572008</v>
      </c>
      <c r="H107" s="113">
        <f>100*(SUM(Taulukko!J116:J118)-SUM(Taulukko!J104:J106))/SUM(Taulukko!J104:J106)</f>
        <v>3.2495401594113758</v>
      </c>
      <c r="I107" s="113">
        <f>100*(SUM(Taulukko!L116:L118)-SUM(Taulukko!L104:L106))/SUM(Taulukko!L104:L106)</f>
        <v>4.649974450689843</v>
      </c>
      <c r="J107" s="113">
        <f>100*(SUM(Taulukko!M116:M118)-SUM(Taulukko!M104:M106))/SUM(Taulukko!M104:M106)</f>
        <v>3.9627039627039693</v>
      </c>
      <c r="K107" s="113">
        <f>100*(SUM(Taulukko!N116:N118)-SUM(Taulukko!N104:N106))/SUM(Taulukko!N104:N106)</f>
        <v>4.957465532414208</v>
      </c>
      <c r="L107" s="113">
        <f>100*(SUM(Taulukko!P116:P118)-SUM(Taulukko!P104:P106))/SUM(Taulukko!P104:P106)</f>
        <v>5.5865921787709345</v>
      </c>
      <c r="M107" s="113">
        <f>100*(SUM(Taulukko!Q116:Q118)-SUM(Taulukko!Q104:Q106))/SUM(Taulukko!Q104:Q106)</f>
        <v>5.5587557603686495</v>
      </c>
      <c r="N107" s="113">
        <f>100*(SUM(Taulukko!R116:R118)-SUM(Taulukko!R104:R106))/SUM(Taulukko!R104:R106)</f>
        <v>5.585948747480575</v>
      </c>
      <c r="O107" s="113">
        <f>100*(SUM(Taulukko!T116:T118)-SUM(Taulukko!T104:T106))/SUM(Taulukko!T104:T106)</f>
        <v>0.14184397163120568</v>
      </c>
      <c r="P107" s="113">
        <f>100*(SUM(Taulukko!U116:U118)-SUM(Taulukko!U104:U106))/SUM(Taulukko!U104:U106)</f>
        <v>-0.03010234798313242</v>
      </c>
      <c r="Q107" s="113">
        <f>100*(SUM(Taulukko!V116:V118)-SUM(Taulukko!V104:V106))/SUM(Taulukko!V104:V106)</f>
        <v>-0.6913134956417227</v>
      </c>
      <c r="R107" s="113">
        <f>100*(SUM(Taulukko!X116:X118)-SUM(Taulukko!X104:X106))/SUM(Taulukko!X104:X106)</f>
        <v>4.57084814626714</v>
      </c>
      <c r="S107" s="113">
        <f>100*(SUM(Taulukko!Y116:Y118)-SUM(Taulukko!Y104:Y106))/SUM(Taulukko!Y104:Y106)</f>
        <v>4.607899255867208</v>
      </c>
      <c r="T107" s="113">
        <f>100*(SUM(Taulukko!Z116:Z118)-SUM(Taulukko!Z104:Z106))/SUM(Taulukko!Z104:Z106)</f>
        <v>3.826384922901193</v>
      </c>
      <c r="U107" s="113">
        <f>100*(SUM(Taulukko!AB116:AB118)-SUM(Taulukko!AB104:AB106))/SUM(Taulukko!AB104:AB106)</f>
        <v>5.454056958624399</v>
      </c>
      <c r="V107" s="113">
        <f>100*(SUM(Taulukko!AC116:AC118)-SUM(Taulukko!AC104:AC106))/SUM(Taulukko!AC104:AC106)</f>
        <v>5.431675242995998</v>
      </c>
      <c r="W107" s="113">
        <f>100*(SUM(Taulukko!AD116:AD118)-SUM(Taulukko!AD104:AD106))/SUM(Taulukko!AD104:AD106)</f>
        <v>5.287224921406116</v>
      </c>
      <c r="X107" s="113">
        <f>100*(SUM(Taulukko!AF116:AF118)-SUM(Taulukko!AF104:AF106))/SUM(Taulukko!AF104:AF106)</f>
        <v>8.533868092691623</v>
      </c>
      <c r="Y107" s="113">
        <f>100*(SUM(Taulukko!AG116:AG118)-SUM(Taulukko!AG104:AG106))/SUM(Taulukko!AG104:AG106)</f>
        <v>8.495444471804973</v>
      </c>
      <c r="Z107" s="113">
        <f>100*(SUM(Taulukko!AH116:AH118)-SUM(Taulukko!AH104:AH106))/SUM(Taulukko!AH104:AH106)</f>
        <v>8.220526704405591</v>
      </c>
      <c r="AA107" s="113">
        <f>100*(SUM(Taulukko!AJ116:AJ118)-SUM(Taulukko!AJ104:AJ106))/SUM(Taulukko!AJ104:AJ106)</f>
        <v>4.387544697622202</v>
      </c>
      <c r="AB107" s="113">
        <f>100*(SUM(Taulukko!AK116:AK118)-SUM(Taulukko!AK104:AK106))/SUM(Taulukko!AK104:AK106)</f>
        <v>3.982011214527638</v>
      </c>
      <c r="AC107" s="113">
        <f>100*(SUM(Taulukko!AL116:AL118)-SUM(Taulukko!AL104:AL106))/SUM(Taulukko!AL104:AL106)</f>
        <v>4.00694385156094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4.458960522578809</v>
      </c>
      <c r="D108" s="113">
        <f>100*(SUM(Taulukko!E117:E119)-SUM(Taulukko!E105:E107))/SUM(Taulukko!E105:E107)</f>
        <v>4.423748544819554</v>
      </c>
      <c r="E108" s="113">
        <f>100*(SUM(Taulukko!F117:F119)-SUM(Taulukko!F105:F107))/SUM(Taulukko!F105:F107)</f>
        <v>4.331395348837202</v>
      </c>
      <c r="F108" s="113">
        <f>100*(SUM(Taulukko!H117:H119)-SUM(Taulukko!H105:H107))/SUM(Taulukko!H105:H107)</f>
        <v>4.007175215104455</v>
      </c>
      <c r="G108" s="113">
        <f>100*(SUM(Taulukko!I117:I119)-SUM(Taulukko!I105:I107))/SUM(Taulukko!I105:I107)</f>
        <v>3.585657370517943</v>
      </c>
      <c r="H108" s="113">
        <f>100*(SUM(Taulukko!J117:J119)-SUM(Taulukko!J105:J107))/SUM(Taulukko!J105:J107)</f>
        <v>3.4303215926493076</v>
      </c>
      <c r="I108" s="113">
        <f>100*(SUM(Taulukko!L117:L119)-SUM(Taulukko!L105:L107))/SUM(Taulukko!L105:L107)</f>
        <v>6.679286100594929</v>
      </c>
      <c r="J108" s="113">
        <f>100*(SUM(Taulukko!M117:M119)-SUM(Taulukko!M105:M107))/SUM(Taulukko!M105:M107)</f>
        <v>5.935408786732609</v>
      </c>
      <c r="K108" s="113">
        <f>100*(SUM(Taulukko!N117:N119)-SUM(Taulukko!N105:N107))/SUM(Taulukko!N105:N107)</f>
        <v>5.579900671925236</v>
      </c>
      <c r="L108" s="113">
        <f>100*(SUM(Taulukko!P117:P119)-SUM(Taulukko!P105:P107))/SUM(Taulukko!P105:P107)</f>
        <v>5.868880618379616</v>
      </c>
      <c r="M108" s="113">
        <f>100*(SUM(Taulukko!Q117:Q119)-SUM(Taulukko!Q105:Q107))/SUM(Taulukko!Q105:Q107)</f>
        <v>5.7995980476600595</v>
      </c>
      <c r="N108" s="113">
        <f>100*(SUM(Taulukko!R117:R119)-SUM(Taulukko!R105:R107))/SUM(Taulukko!R105:R107)</f>
        <v>5.7118254879449015</v>
      </c>
      <c r="O108" s="113">
        <f>100*(SUM(Taulukko!T117:T119)-SUM(Taulukko!T105:T107))/SUM(Taulukko!T105:T107)</f>
        <v>-1.2214218603194595</v>
      </c>
      <c r="P108" s="113">
        <f>100*(SUM(Taulukko!U117:U119)-SUM(Taulukko!U105:U107))/SUM(Taulukko!U105:U107)</f>
        <v>-1.1074528584256347</v>
      </c>
      <c r="Q108" s="113">
        <f>100*(SUM(Taulukko!V117:V119)-SUM(Taulukko!V105:V107))/SUM(Taulukko!V105:V107)</f>
        <v>-0.4804804804804873</v>
      </c>
      <c r="R108" s="113">
        <f>100*(SUM(Taulukko!X117:X119)-SUM(Taulukko!X105:X107))/SUM(Taulukko!X105:X107)</f>
        <v>4.010840108401087</v>
      </c>
      <c r="S108" s="113">
        <f>100*(SUM(Taulukko!Y117:Y119)-SUM(Taulukko!Y105:Y107))/SUM(Taulukko!Y105:Y107)</f>
        <v>4.140491147915493</v>
      </c>
      <c r="T108" s="113">
        <f>100*(SUM(Taulukko!Z117:Z119)-SUM(Taulukko!Z105:Z107))/SUM(Taulukko!Z105:Z107)</f>
        <v>3.987467957846767</v>
      </c>
      <c r="U108" s="113">
        <f>100*(SUM(Taulukko!AB117:AB119)-SUM(Taulukko!AB105:AB107))/SUM(Taulukko!AB105:AB107)</f>
        <v>5.3474406634258065</v>
      </c>
      <c r="V108" s="113">
        <f>100*(SUM(Taulukko!AC117:AC119)-SUM(Taulukko!AC105:AC107))/SUM(Taulukko!AC105:AC107)</f>
        <v>5.2631578947368425</v>
      </c>
      <c r="W108" s="113">
        <f>100*(SUM(Taulukko!AD117:AD119)-SUM(Taulukko!AD105:AD107))/SUM(Taulukko!AD105:AD107)</f>
        <v>5.20625889046942</v>
      </c>
      <c r="X108" s="113">
        <f>100*(SUM(Taulukko!AF117:AF119)-SUM(Taulukko!AF105:AF107))/SUM(Taulukko!AF105:AF107)</f>
        <v>8.4463478467761</v>
      </c>
      <c r="Y108" s="113">
        <f>100*(SUM(Taulukko!AG117:AG119)-SUM(Taulukko!AG105:AG107))/SUM(Taulukko!AG105:AG107)</f>
        <v>8.449669360764158</v>
      </c>
      <c r="Z108" s="113">
        <f>100*(SUM(Taulukko!AH117:AH119)-SUM(Taulukko!AH105:AH107))/SUM(Taulukko!AH105:AH107)</f>
        <v>8.249694002447978</v>
      </c>
      <c r="AA108" s="113">
        <f>100*(SUM(Taulukko!AJ117:AJ119)-SUM(Taulukko!AJ105:AJ107))/SUM(Taulukko!AJ105:AJ107)</f>
        <v>4.290852315498907</v>
      </c>
      <c r="AB108" s="113">
        <f>100*(SUM(Taulukko!AK117:AK119)-SUM(Taulukko!AK105:AK107))/SUM(Taulukko!AK105:AK107)</f>
        <v>4.355361100062499</v>
      </c>
      <c r="AC108" s="113">
        <f>100*(SUM(Taulukko!AL117:AL119)-SUM(Taulukko!AL105:AL107))/SUM(Taulukko!AL105:AL107)</f>
        <v>4.32251285109766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3.7159124962541132</v>
      </c>
      <c r="D109" s="113">
        <f>100*(SUM(Taulukko!E118:E120)-SUM(Taulukko!E106:E108))/SUM(Taulukko!E106:E108)</f>
        <v>3.782847242275507</v>
      </c>
      <c r="E109" s="113">
        <f>100*(SUM(Taulukko!F118:F120)-SUM(Taulukko!F106:F108))/SUM(Taulukko!F106:F108)</f>
        <v>4.4940562481878805</v>
      </c>
      <c r="F109" s="113">
        <f>100*(SUM(Taulukko!H118:H120)-SUM(Taulukko!H106:H108))/SUM(Taulukko!H106:H108)</f>
        <v>2.2039963266727822</v>
      </c>
      <c r="G109" s="113">
        <f>100*(SUM(Taulukko!I118:I120)-SUM(Taulukko!I106:I108))/SUM(Taulukko!I106:I108)</f>
        <v>3.9143730886850188</v>
      </c>
      <c r="H109" s="113">
        <f>100*(SUM(Taulukko!J118:J120)-SUM(Taulukko!J106:J108))/SUM(Taulukko!J106:J108)</f>
        <v>3.4883720930232487</v>
      </c>
      <c r="I109" s="113">
        <f>100*(SUM(Taulukko!L118:L120)-SUM(Taulukko!L106:L108))/SUM(Taulukko!L106:L108)</f>
        <v>2.510917030567698</v>
      </c>
      <c r="J109" s="113">
        <f>100*(SUM(Taulukko!M118:M120)-SUM(Taulukko!M106:M108))/SUM(Taulukko!M106:M108)</f>
        <v>5.09313154831199</v>
      </c>
      <c r="K109" s="113">
        <f>100*(SUM(Taulukko!N118:N120)-SUM(Taulukko!N106:N108))/SUM(Taulukko!N106:N108)</f>
        <v>6.284550480069818</v>
      </c>
      <c r="L109" s="113">
        <f>100*(SUM(Taulukko!P118:P120)-SUM(Taulukko!P106:P108))/SUM(Taulukko!P106:P108)</f>
        <v>5.745757665972019</v>
      </c>
      <c r="M109" s="113">
        <f>100*(SUM(Taulukko!Q118:Q120)-SUM(Taulukko!Q106:Q108))/SUM(Taulukko!Q106:Q108)</f>
        <v>5.717552887364208</v>
      </c>
      <c r="N109" s="113">
        <f>100*(SUM(Taulukko!R118:R120)-SUM(Taulukko!R106:R108))/SUM(Taulukko!R106:R108)</f>
        <v>5.836909871244629</v>
      </c>
      <c r="O109" s="113">
        <f>100*(SUM(Taulukko!T118:T120)-SUM(Taulukko!T106:T108))/SUM(Taulukko!T106:T108)</f>
        <v>0.29431000654021494</v>
      </c>
      <c r="P109" s="113">
        <f>100*(SUM(Taulukko!U118:U120)-SUM(Taulukko!U106:U108))/SUM(Taulukko!U106:U108)</f>
        <v>0.180180180180187</v>
      </c>
      <c r="Q109" s="113">
        <f>100*(SUM(Taulukko!V118:V120)-SUM(Taulukko!V106:V108))/SUM(Taulukko!V106:V108)</f>
        <v>0.060078101532005254</v>
      </c>
      <c r="R109" s="113">
        <f>100*(SUM(Taulukko!X118:X120)-SUM(Taulukko!X106:X108))/SUM(Taulukko!X106:X108)</f>
        <v>4.372566636717587</v>
      </c>
      <c r="S109" s="113">
        <f>100*(SUM(Taulukko!Y118:Y120)-SUM(Taulukko!Y106:Y108))/SUM(Taulukko!Y106:Y108)</f>
        <v>4.471660495585317</v>
      </c>
      <c r="T109" s="113">
        <f>100*(SUM(Taulukko!Z118:Z120)-SUM(Taulukko!Z106:Z108))/SUM(Taulukko!Z106:Z108)</f>
        <v>4.319408922989499</v>
      </c>
      <c r="U109" s="113">
        <f>100*(SUM(Taulukko!AB118:AB120)-SUM(Taulukko!AB106:AB108))/SUM(Taulukko!AB106:AB108)</f>
        <v>5.017605633802806</v>
      </c>
      <c r="V109" s="113">
        <f>100*(SUM(Taulukko!AC118:AC120)-SUM(Taulukko!AC106:AC108))/SUM(Taulukko!AC106:AC108)</f>
        <v>4.922206506364915</v>
      </c>
      <c r="W109" s="113">
        <f>100*(SUM(Taulukko!AD118:AD120)-SUM(Taulukko!AD106:AD108))/SUM(Taulukko!AD106:AD108)</f>
        <v>5.157268347973943</v>
      </c>
      <c r="X109" s="113">
        <f>100*(SUM(Taulukko!AF118:AF120)-SUM(Taulukko!AF106:AF108))/SUM(Taulukko!AF106:AF108)</f>
        <v>8.136094674556228</v>
      </c>
      <c r="Y109" s="113">
        <f>100*(SUM(Taulukko!AG118:AG120)-SUM(Taulukko!AG106:AG108))/SUM(Taulukko!AG106:AG108)</f>
        <v>8.233861144945191</v>
      </c>
      <c r="Z109" s="113">
        <f>100*(SUM(Taulukko!AH118:AH120)-SUM(Taulukko!AH106:AH108))/SUM(Taulukko!AH106:AH108)</f>
        <v>8.355663824604143</v>
      </c>
      <c r="AA109" s="113">
        <f>100*(SUM(Taulukko!AJ118:AJ120)-SUM(Taulukko!AJ106:AJ108))/SUM(Taulukko!AJ106:AJ108)</f>
        <v>3.86611464225319</v>
      </c>
      <c r="AB109" s="113">
        <f>100*(SUM(Taulukko!AK118:AK120)-SUM(Taulukko!AK106:AK108))/SUM(Taulukko!AK106:AK108)</f>
        <v>4.669348897829648</v>
      </c>
      <c r="AC109" s="113">
        <f>100*(SUM(Taulukko!AL118:AL120)-SUM(Taulukko!AL106:AL108))/SUM(Taulukko!AL106:AL108)</f>
        <v>4.610632509634998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4.705163458600665</v>
      </c>
      <c r="D110" s="113">
        <f>100*(SUM(Taulukko!E119:E121)-SUM(Taulukko!E107:E109))/SUM(Taulukko!E107:E109)</f>
        <v>4.746743849493481</v>
      </c>
      <c r="E110" s="113">
        <f>100*(SUM(Taulukko!F119:F121)-SUM(Taulukko!F107:F109))/SUM(Taulukko!F107:F109)</f>
        <v>4.774305555555555</v>
      </c>
      <c r="F110" s="113">
        <f>100*(SUM(Taulukko!H119:H121)-SUM(Taulukko!H107:H109))/SUM(Taulukko!H107:H109)</f>
        <v>3.826256710590548</v>
      </c>
      <c r="G110" s="113">
        <f>100*(SUM(Taulukko!I119:I121)-SUM(Taulukko!I107:I109))/SUM(Taulukko!I107:I109)</f>
        <v>3.7932089323952387</v>
      </c>
      <c r="H110" s="113">
        <f>100*(SUM(Taulukko!J119:J121)-SUM(Taulukko!J107:J109))/SUM(Taulukko!J107:J109)</f>
        <v>3.4556574923547436</v>
      </c>
      <c r="I110" s="113">
        <f>100*(SUM(Taulukko!L119:L121)-SUM(Taulukko!L107:L109))/SUM(Taulukko!L107:L109)</f>
        <v>6.966164344611886</v>
      </c>
      <c r="J110" s="113">
        <f>100*(SUM(Taulukko!M119:M121)-SUM(Taulukko!M107:M109))/SUM(Taulukko!M107:M109)</f>
        <v>7.032839290903805</v>
      </c>
      <c r="K110" s="113">
        <f>100*(SUM(Taulukko!N119:N121)-SUM(Taulukko!N107:N109))/SUM(Taulukko!N107:N109)</f>
        <v>7.045520440707454</v>
      </c>
      <c r="L110" s="113">
        <f>100*(SUM(Taulukko!P119:P121)-SUM(Taulukko!P107:P109))/SUM(Taulukko!P107:P109)</f>
        <v>5.7861254165404485</v>
      </c>
      <c r="M110" s="113">
        <f>100*(SUM(Taulukko!Q119:Q121)-SUM(Taulukko!Q107:Q109))/SUM(Taulukko!Q107:Q109)</f>
        <v>5.8136221145625635</v>
      </c>
      <c r="N110" s="113">
        <f>100*(SUM(Taulukko!R119:R121)-SUM(Taulukko!R107:R109))/SUM(Taulukko!R107:R109)</f>
        <v>5.932686822589833</v>
      </c>
      <c r="O110" s="113">
        <f>100*(SUM(Taulukko!T119:T121)-SUM(Taulukko!T107:T109))/SUM(Taulukko!T107:T109)</f>
        <v>0.7848266841072522</v>
      </c>
      <c r="P110" s="113">
        <f>100*(SUM(Taulukko!U119:U121)-SUM(Taulukko!U107:U109))/SUM(Taulukko!U107:U109)</f>
        <v>0.6610576923076888</v>
      </c>
      <c r="Q110" s="113">
        <f>100*(SUM(Taulukko!V119:V121)-SUM(Taulukko!V107:V109))/SUM(Taulukko!V107:V109)</f>
        <v>0.6913134956417227</v>
      </c>
      <c r="R110" s="113">
        <f>100*(SUM(Taulukko!X119:X121)-SUM(Taulukko!X107:X109))/SUM(Taulukko!X107:X109)</f>
        <v>4.5755568934376845</v>
      </c>
      <c r="S110" s="113">
        <f>100*(SUM(Taulukko!Y119:Y121)-SUM(Taulukko!Y107:Y109))/SUM(Taulukko!Y107:Y109)</f>
        <v>4.6162560181251635</v>
      </c>
      <c r="T110" s="113">
        <f>100*(SUM(Taulukko!Z119:Z121)-SUM(Taulukko!Z107:Z109))/SUM(Taulukko!Z107:Z109)</f>
        <v>4.617563739376758</v>
      </c>
      <c r="U110" s="113">
        <f>100*(SUM(Taulukko!AB119:AB121)-SUM(Taulukko!AB107:AB109))/SUM(Taulukko!AB107:AB109)</f>
        <v>5.185825410544512</v>
      </c>
      <c r="V110" s="113">
        <f>100*(SUM(Taulukko!AC119:AC121)-SUM(Taulukko!AC107:AC109))/SUM(Taulukko!AC107:AC109)</f>
        <v>5.139791019486017</v>
      </c>
      <c r="W110" s="113">
        <f>100*(SUM(Taulukko!AD119:AD121)-SUM(Taulukko!AD107:AD109))/SUM(Taulukko!AD107:AD109)</f>
        <v>5.168031629483184</v>
      </c>
      <c r="X110" s="113">
        <f>100*(SUM(Taulukko!AF119:AF121)-SUM(Taulukko!AF107:AF109))/SUM(Taulukko!AF107:AF109)</f>
        <v>8.457201435161457</v>
      </c>
      <c r="Y110" s="113">
        <f>100*(SUM(Taulukko!AG119:AG121)-SUM(Taulukko!AG107:AG109))/SUM(Taulukko!AG107:AG109)</f>
        <v>8.504967288587357</v>
      </c>
      <c r="Z110" s="113">
        <f>100*(SUM(Taulukko!AH119:AH121)-SUM(Taulukko!AH107:AH109))/SUM(Taulukko!AH107:AH109)</f>
        <v>8.478682170542623</v>
      </c>
      <c r="AA110" s="113">
        <f>100*(SUM(Taulukko!AJ119:AJ121)-SUM(Taulukko!AJ107:AJ109))/SUM(Taulukko!AJ107:AJ109)</f>
        <v>4.721030042918465</v>
      </c>
      <c r="AB110" s="113">
        <f>100*(SUM(Taulukko!AK119:AK121)-SUM(Taulukko!AK107:AK109))/SUM(Taulukko!AK107:AK109)</f>
        <v>4.745896776745093</v>
      </c>
      <c r="AC110" s="113">
        <f>100*(SUM(Taulukko!AL119:AL121)-SUM(Taulukko!AL107:AL109))/SUM(Taulukko!AL107:AL109)</f>
        <v>4.874324973847157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5.318195398864659</v>
      </c>
      <c r="D111" s="113">
        <f>100*(SUM(Taulukko!E120:E122)-SUM(Taulukko!E108:E110))/SUM(Taulukko!E108:E110)</f>
        <v>5.260115606936413</v>
      </c>
      <c r="E111" s="113">
        <f>100*(SUM(Taulukko!F120:F122)-SUM(Taulukko!F108:F110))/SUM(Taulukko!F108:F110)</f>
        <v>5.023094688221702</v>
      </c>
      <c r="F111" s="113">
        <f>100*(SUM(Taulukko!H120:H122)-SUM(Taulukko!H108:H110))/SUM(Taulukko!H108:H110)</f>
        <v>4.15896487985213</v>
      </c>
      <c r="G111" s="113">
        <f>100*(SUM(Taulukko!I120:I122)-SUM(Taulukko!I108:I110))/SUM(Taulukko!I108:I110)</f>
        <v>2.895458701615361</v>
      </c>
      <c r="H111" s="113">
        <f>100*(SUM(Taulukko!J120:J122)-SUM(Taulukko!J108:J110))/SUM(Taulukko!J108:J110)</f>
        <v>3.2061068702290076</v>
      </c>
      <c r="I111" s="113">
        <f>100*(SUM(Taulukko!L120:L122)-SUM(Taulukko!L108:L110))/SUM(Taulukko!L108:L110)</f>
        <v>9.823677581863969</v>
      </c>
      <c r="J111" s="113">
        <f>100*(SUM(Taulukko!M120:M122)-SUM(Taulukko!M108:M110))/SUM(Taulukko!M108:M110)</f>
        <v>7.636887608069165</v>
      </c>
      <c r="K111" s="113">
        <f>100*(SUM(Taulukko!N120:N122)-SUM(Taulukko!N108:N110))/SUM(Taulukko!N108:N110)</f>
        <v>7.8079814921920025</v>
      </c>
      <c r="L111" s="113">
        <f>100*(SUM(Taulukko!P120:P122)-SUM(Taulukko!P108:P110))/SUM(Taulukko!P108:P110)</f>
        <v>5.970588235294104</v>
      </c>
      <c r="M111" s="113">
        <f>100*(SUM(Taulukko!Q120:Q122)-SUM(Taulukko!Q108:Q110))/SUM(Taulukko!Q108:Q110)</f>
        <v>6.056297981234009</v>
      </c>
      <c r="N111" s="113">
        <f>100*(SUM(Taulukko!R120:R122)-SUM(Taulukko!R108:R110))/SUM(Taulukko!R108:R110)</f>
        <v>6.027864657378427</v>
      </c>
      <c r="O111" s="113">
        <f>100*(SUM(Taulukko!T120:T122)-SUM(Taulukko!T108:T110))/SUM(Taulukko!T108:T110)</f>
        <v>1.5630087919244398</v>
      </c>
      <c r="P111" s="113">
        <f>100*(SUM(Taulukko!U120:U122)-SUM(Taulukko!U108:U110))/SUM(Taulukko!U108:U110)</f>
        <v>1.5700483091787403</v>
      </c>
      <c r="Q111" s="113">
        <f>100*(SUM(Taulukko!V120:V122)-SUM(Taulukko!V108:V110))/SUM(Taulukko!V108:V110)</f>
        <v>1.2327119663259067</v>
      </c>
      <c r="R111" s="113">
        <f>100*(SUM(Taulukko!X120:X122)-SUM(Taulukko!X108:X110))/SUM(Taulukko!X108:X110)</f>
        <v>5.101739899734578</v>
      </c>
      <c r="S111" s="113">
        <f>100*(SUM(Taulukko!Y120:Y122)-SUM(Taulukko!Y108:Y110))/SUM(Taulukko!Y108:Y110)</f>
        <v>5.118778280542976</v>
      </c>
      <c r="T111" s="113">
        <f>100*(SUM(Taulukko!Z120:Z122)-SUM(Taulukko!Z108:Z110))/SUM(Taulukko!Z108:Z110)</f>
        <v>4.881489841986459</v>
      </c>
      <c r="U111" s="113">
        <f>100*(SUM(Taulukko!AB120:AB122)-SUM(Taulukko!AB108:AB110))/SUM(Taulukko!AB108:AB110)</f>
        <v>5.105438401775815</v>
      </c>
      <c r="V111" s="113">
        <f>100*(SUM(Taulukko!AC120:AC122)-SUM(Taulukko!AC108:AC110))/SUM(Taulukko!AC108:AC110)</f>
        <v>5.18018018018019</v>
      </c>
      <c r="W111" s="113">
        <f>100*(SUM(Taulukko!AD120:AD122)-SUM(Taulukko!AD108:AD110))/SUM(Taulukko!AD108:AD110)</f>
        <v>5.235012665353213</v>
      </c>
      <c r="X111" s="113">
        <f>100*(SUM(Taulukko!AF120:AF122)-SUM(Taulukko!AF108:AF110))/SUM(Taulukko!AF108:AF110)</f>
        <v>8.665338645418315</v>
      </c>
      <c r="Y111" s="113">
        <f>100*(SUM(Taulukko!AG120:AG122)-SUM(Taulukko!AG108:AG110))/SUM(Taulukko!AG108:AG110)</f>
        <v>8.749096167751254</v>
      </c>
      <c r="Z111" s="113">
        <f>100*(SUM(Taulukko!AH120:AH122)-SUM(Taulukko!AH108:AH110))/SUM(Taulukko!AH108:AH110)</f>
        <v>8.58792398364206</v>
      </c>
      <c r="AA111" s="113">
        <f>100*(SUM(Taulukko!AJ120:AJ122)-SUM(Taulukko!AJ108:AJ110))/SUM(Taulukko!AJ108:AJ110)</f>
        <v>5.418547095647098</v>
      </c>
      <c r="AB111" s="113">
        <f>100*(SUM(Taulukko!AK120:AK122)-SUM(Taulukko!AK108:AK110))/SUM(Taulukko!AK108:AK110)</f>
        <v>5.251863564490632</v>
      </c>
      <c r="AC111" s="113">
        <f>100*(SUM(Taulukko!AL120:AL122)-SUM(Taulukko!AL108:AL110))/SUM(Taulukko!AL108:AL110)</f>
        <v>5.104774797642221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2005-02-10T06:42:25Z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